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300" windowWidth="11130" windowHeight="6795"/>
  </bookViews>
  <sheets>
    <sheet name="Finaciamento x Aplicação" sheetId="6" r:id="rId1"/>
    <sheet name="Plan1" sheetId="7" r:id="rId2"/>
  </sheets>
  <definedNames>
    <definedName name="_xlnm.Print_Area" localSheetId="0">'Finaciamento x Aplicação'!$B$5:$F$407</definedName>
    <definedName name="_xlnm.Print_Titles" localSheetId="0">'Finaciamento x Aplicação'!$15:$15</definedName>
  </definedNames>
  <calcPr calcId="125725" fullCalcOnLoad="1"/>
</workbook>
</file>

<file path=xl/calcChain.xml><?xml version="1.0" encoding="utf-8"?>
<calcChain xmlns="http://schemas.openxmlformats.org/spreadsheetml/2006/main">
  <c r="E17" i="6"/>
  <c r="E18" s="1"/>
  <c r="E19" s="1"/>
  <c r="E16"/>
  <c r="F16" s="1"/>
  <c r="I12"/>
  <c r="I13" s="1"/>
  <c r="E12"/>
  <c r="F12"/>
  <c r="F17" l="1"/>
  <c r="F18" s="1"/>
  <c r="F19" s="1"/>
  <c r="E20"/>
  <c r="E21" l="1"/>
  <c r="F20"/>
  <c r="F21" l="1"/>
  <c r="E22"/>
  <c r="F22" l="1"/>
  <c r="E23"/>
  <c r="F23" l="1"/>
  <c r="E24"/>
  <c r="E25" l="1"/>
  <c r="F24"/>
  <c r="F25" l="1"/>
  <c r="E26"/>
  <c r="E27" l="1"/>
  <c r="F26"/>
  <c r="E28" l="1"/>
  <c r="F27"/>
  <c r="F28" l="1"/>
  <c r="F29" s="1"/>
  <c r="E30"/>
  <c r="E29"/>
  <c r="E31" l="1"/>
  <c r="F30"/>
  <c r="E32" l="1"/>
  <c r="F31"/>
  <c r="E33" l="1"/>
  <c r="F32"/>
  <c r="F33" l="1"/>
  <c r="E34"/>
  <c r="F34" l="1"/>
  <c r="E35"/>
  <c r="E36" l="1"/>
  <c r="F35"/>
  <c r="F36" l="1"/>
  <c r="E37"/>
  <c r="F37" l="1"/>
  <c r="E38"/>
  <c r="F38" l="1"/>
  <c r="E39"/>
  <c r="E40" l="1"/>
  <c r="F39"/>
  <c r="E41" l="1"/>
  <c r="F40"/>
  <c r="E43" l="1"/>
  <c r="F41"/>
  <c r="F42" s="1"/>
  <c r="E42"/>
  <c r="F43" l="1"/>
  <c r="E44"/>
  <c r="E45" l="1"/>
  <c r="F44"/>
  <c r="E46" l="1"/>
  <c r="F45"/>
  <c r="F46" l="1"/>
  <c r="E47"/>
  <c r="E48" l="1"/>
  <c r="F47"/>
  <c r="E49" l="1"/>
  <c r="F48"/>
  <c r="E50" l="1"/>
  <c r="F49"/>
  <c r="E51" l="1"/>
  <c r="F50"/>
  <c r="E52" l="1"/>
  <c r="F51"/>
  <c r="E53" l="1"/>
  <c r="F52"/>
  <c r="E54" l="1"/>
  <c r="F53"/>
  <c r="E56" l="1"/>
  <c r="F54"/>
  <c r="F55" s="1"/>
  <c r="E55"/>
  <c r="F56" l="1"/>
  <c r="E57"/>
  <c r="F57" l="1"/>
  <c r="E58"/>
  <c r="F58" l="1"/>
  <c r="E59"/>
  <c r="E60" l="1"/>
  <c r="F59"/>
  <c r="F60" l="1"/>
  <c r="E61"/>
  <c r="E62" l="1"/>
  <c r="F61"/>
  <c r="E63" l="1"/>
  <c r="F62"/>
  <c r="F63" l="1"/>
  <c r="E64"/>
  <c r="E65" l="1"/>
  <c r="F64"/>
  <c r="F65" l="1"/>
  <c r="E66"/>
  <c r="E67" l="1"/>
  <c r="F66"/>
  <c r="E69" l="1"/>
  <c r="F67"/>
  <c r="F68" s="1"/>
  <c r="E68"/>
  <c r="F69" l="1"/>
  <c r="E70"/>
  <c r="E71" l="1"/>
  <c r="F70"/>
  <c r="F71" l="1"/>
  <c r="E72"/>
  <c r="E73" l="1"/>
  <c r="F72"/>
  <c r="E74" l="1"/>
  <c r="F73"/>
  <c r="F74" l="1"/>
  <c r="E75"/>
  <c r="F75" l="1"/>
  <c r="E76"/>
  <c r="F76" l="1"/>
  <c r="E77"/>
  <c r="F77" l="1"/>
  <c r="E78"/>
  <c r="F78" l="1"/>
  <c r="E79"/>
  <c r="F79" l="1"/>
  <c r="E80"/>
  <c r="E82" l="1"/>
  <c r="F80"/>
  <c r="F81" s="1"/>
  <c r="E81"/>
  <c r="F82" l="1"/>
  <c r="E83"/>
  <c r="E84" l="1"/>
  <c r="F83"/>
  <c r="F84" l="1"/>
  <c r="E85"/>
  <c r="E86" l="1"/>
  <c r="F85"/>
  <c r="E87" l="1"/>
  <c r="F86"/>
  <c r="E88" l="1"/>
  <c r="F87"/>
  <c r="F88" l="1"/>
  <c r="E89"/>
  <c r="E90" l="1"/>
  <c r="F89"/>
  <c r="F90" l="1"/>
  <c r="E91"/>
  <c r="F91" l="1"/>
  <c r="E92"/>
  <c r="F92" l="1"/>
  <c r="E93"/>
  <c r="E95" l="1"/>
  <c r="F93"/>
  <c r="F94" s="1"/>
  <c r="E94"/>
  <c r="E96" l="1"/>
  <c r="F95"/>
  <c r="E97" l="1"/>
  <c r="F96"/>
  <c r="E98" l="1"/>
  <c r="F97"/>
  <c r="F98" l="1"/>
  <c r="E99"/>
  <c r="F99" l="1"/>
  <c r="E100"/>
  <c r="F100" l="1"/>
  <c r="E101"/>
  <c r="E102" l="1"/>
  <c r="F101"/>
  <c r="F102" l="1"/>
  <c r="E103"/>
  <c r="E104" l="1"/>
  <c r="F103"/>
  <c r="F104" l="1"/>
  <c r="E105"/>
  <c r="E106" l="1"/>
  <c r="F105"/>
  <c r="F106" l="1"/>
  <c r="F107" s="1"/>
  <c r="E108"/>
  <c r="E107"/>
  <c r="E109" l="1"/>
  <c r="F108"/>
  <c r="F109" l="1"/>
  <c r="E110"/>
  <c r="F110" l="1"/>
  <c r="E111"/>
  <c r="F111" l="1"/>
  <c r="E112"/>
  <c r="F112" l="1"/>
  <c r="E113"/>
  <c r="F113" l="1"/>
  <c r="E114"/>
  <c r="F114" l="1"/>
  <c r="E115"/>
  <c r="F115" l="1"/>
  <c r="E116"/>
  <c r="E117" l="1"/>
  <c r="F116"/>
  <c r="E118" l="1"/>
  <c r="F117"/>
  <c r="F118" l="1"/>
  <c r="E119"/>
  <c r="F119" l="1"/>
  <c r="F120" s="1"/>
  <c r="E121"/>
  <c r="E120"/>
  <c r="F121" l="1"/>
  <c r="E122"/>
  <c r="E123" l="1"/>
  <c r="F122"/>
  <c r="F123" l="1"/>
  <c r="E124"/>
  <c r="F124" l="1"/>
  <c r="E125"/>
  <c r="E126" l="1"/>
  <c r="F125"/>
  <c r="F126" l="1"/>
  <c r="E127"/>
  <c r="F127" l="1"/>
  <c r="E128"/>
  <c r="E129" l="1"/>
  <c r="F128"/>
  <c r="F129" l="1"/>
  <c r="E130"/>
  <c r="F130" l="1"/>
  <c r="E131"/>
  <c r="F131" l="1"/>
  <c r="E132"/>
  <c r="F132" l="1"/>
  <c r="F133" s="1"/>
  <c r="E134"/>
  <c r="E133"/>
  <c r="F134" l="1"/>
  <c r="E135"/>
  <c r="F135" l="1"/>
  <c r="E136"/>
  <c r="E137" l="1"/>
  <c r="F136"/>
  <c r="E138" l="1"/>
  <c r="F137"/>
  <c r="F138" l="1"/>
  <c r="E139"/>
  <c r="E140" l="1"/>
  <c r="F139"/>
  <c r="E141" l="1"/>
  <c r="F140"/>
  <c r="F141" l="1"/>
  <c r="E142"/>
  <c r="E143" l="1"/>
  <c r="F142"/>
  <c r="E144" l="1"/>
  <c r="F143"/>
  <c r="E145" l="1"/>
  <c r="F144"/>
  <c r="E147" l="1"/>
  <c r="F145"/>
  <c r="F146" s="1"/>
  <c r="E146"/>
  <c r="F147" l="1"/>
  <c r="E148"/>
  <c r="E149" l="1"/>
  <c r="F148"/>
  <c r="F149" l="1"/>
  <c r="E150"/>
  <c r="E151" l="1"/>
  <c r="F150"/>
  <c r="F151" l="1"/>
  <c r="E152"/>
  <c r="E153" l="1"/>
  <c r="F152"/>
  <c r="E154" l="1"/>
  <c r="F153"/>
  <c r="E155" l="1"/>
  <c r="F154"/>
  <c r="E156" l="1"/>
  <c r="F155"/>
  <c r="F156" l="1"/>
  <c r="E157"/>
  <c r="E158" l="1"/>
  <c r="F157"/>
  <c r="F158" l="1"/>
  <c r="F159" s="1"/>
  <c r="E160"/>
  <c r="E159"/>
  <c r="E161" l="1"/>
  <c r="F160"/>
  <c r="F161" l="1"/>
  <c r="E162"/>
  <c r="F162" l="1"/>
  <c r="E163"/>
  <c r="E164" l="1"/>
  <c r="F163"/>
  <c r="F164" l="1"/>
  <c r="E165"/>
  <c r="E166" l="1"/>
  <c r="F165"/>
  <c r="F166" l="1"/>
  <c r="E167"/>
  <c r="E168" l="1"/>
  <c r="F167"/>
  <c r="F168" l="1"/>
  <c r="E169"/>
  <c r="F169" l="1"/>
  <c r="E170"/>
  <c r="F170" l="1"/>
  <c r="E171"/>
  <c r="F171" l="1"/>
  <c r="F172" s="1"/>
  <c r="E173"/>
  <c r="E172"/>
  <c r="E174" l="1"/>
  <c r="F173"/>
  <c r="E175" l="1"/>
  <c r="F174"/>
  <c r="E176" l="1"/>
  <c r="F175"/>
  <c r="F176" l="1"/>
  <c r="E177"/>
  <c r="E178" l="1"/>
  <c r="F177"/>
  <c r="E179" l="1"/>
  <c r="F178"/>
  <c r="E180" l="1"/>
  <c r="F179"/>
  <c r="F180" l="1"/>
  <c r="E181"/>
  <c r="F181" l="1"/>
  <c r="E182"/>
  <c r="E183" l="1"/>
  <c r="F182"/>
  <c r="F183" l="1"/>
  <c r="E184"/>
  <c r="F184" l="1"/>
  <c r="F185" s="1"/>
  <c r="E186"/>
  <c r="E185"/>
  <c r="F186" l="1"/>
  <c r="E187"/>
  <c r="E188" l="1"/>
  <c r="F187"/>
  <c r="F188" l="1"/>
  <c r="E189"/>
  <c r="F189" l="1"/>
  <c r="E190"/>
  <c r="F190" l="1"/>
  <c r="E191"/>
  <c r="F191" l="1"/>
  <c r="E192"/>
  <c r="F192" l="1"/>
  <c r="E193"/>
  <c r="F193" l="1"/>
  <c r="E194"/>
  <c r="E195" l="1"/>
  <c r="F194"/>
  <c r="F195" l="1"/>
  <c r="E196"/>
  <c r="F196" l="1"/>
  <c r="E197"/>
  <c r="F197" l="1"/>
  <c r="F198" s="1"/>
  <c r="E199"/>
  <c r="E198"/>
  <c r="E200" l="1"/>
  <c r="F199"/>
  <c r="E201" l="1"/>
  <c r="F200"/>
  <c r="F201" l="1"/>
  <c r="E202"/>
  <c r="F202" l="1"/>
  <c r="E203"/>
  <c r="E204" l="1"/>
  <c r="F203"/>
  <c r="F204" l="1"/>
  <c r="E205"/>
  <c r="E206" l="1"/>
  <c r="F205"/>
  <c r="E207" l="1"/>
  <c r="F206"/>
  <c r="F207" l="1"/>
  <c r="E208"/>
  <c r="F208" l="1"/>
  <c r="E209"/>
  <c r="F209" l="1"/>
  <c r="E210"/>
  <c r="E212" l="1"/>
  <c r="F210"/>
  <c r="F211" s="1"/>
  <c r="E211"/>
  <c r="E213" l="1"/>
  <c r="F212"/>
  <c r="E214" l="1"/>
  <c r="F213"/>
  <c r="F214" l="1"/>
  <c r="E215"/>
  <c r="F215" l="1"/>
  <c r="E216"/>
  <c r="E217" l="1"/>
  <c r="F216"/>
  <c r="F217" l="1"/>
  <c r="E218"/>
  <c r="E219" l="1"/>
  <c r="F218"/>
  <c r="F219" l="1"/>
  <c r="E220"/>
  <c r="F220" l="1"/>
  <c r="E221"/>
  <c r="E222" l="1"/>
  <c r="F221"/>
  <c r="F222" l="1"/>
  <c r="E223"/>
  <c r="E225" l="1"/>
  <c r="F223"/>
  <c r="F224" s="1"/>
  <c r="E224"/>
  <c r="F225" l="1"/>
  <c r="E226"/>
  <c r="F226" l="1"/>
  <c r="E227"/>
  <c r="E228" l="1"/>
  <c r="F227"/>
  <c r="F228" l="1"/>
  <c r="E229"/>
  <c r="F229" l="1"/>
  <c r="E230"/>
  <c r="E231" l="1"/>
  <c r="F230"/>
  <c r="E232" l="1"/>
  <c r="F231"/>
  <c r="F232" l="1"/>
  <c r="E233"/>
  <c r="F233" l="1"/>
  <c r="E234"/>
  <c r="E235" l="1"/>
  <c r="F234"/>
  <c r="F235" l="1"/>
  <c r="E236"/>
  <c r="E238" l="1"/>
  <c r="F236"/>
  <c r="F237" s="1"/>
  <c r="E237"/>
  <c r="F238" l="1"/>
  <c r="E239"/>
  <c r="F239" l="1"/>
  <c r="E240"/>
  <c r="E241" l="1"/>
  <c r="F240"/>
  <c r="F241" l="1"/>
  <c r="E242"/>
  <c r="E243" l="1"/>
  <c r="F242"/>
  <c r="F243" l="1"/>
  <c r="E244"/>
  <c r="E245" l="1"/>
  <c r="F244"/>
  <c r="F245" l="1"/>
  <c r="E246"/>
  <c r="E247" l="1"/>
  <c r="F246"/>
  <c r="E248" l="1"/>
  <c r="F247"/>
  <c r="E249" l="1"/>
  <c r="F248"/>
  <c r="F249" l="1"/>
  <c r="F250" s="1"/>
  <c r="E251"/>
  <c r="E250"/>
  <c r="E252" l="1"/>
  <c r="F251"/>
  <c r="E253" l="1"/>
  <c r="F252"/>
  <c r="F253" l="1"/>
  <c r="E254"/>
  <c r="F254" l="1"/>
  <c r="E255"/>
  <c r="E256" l="1"/>
  <c r="F255"/>
  <c r="E257" l="1"/>
  <c r="F256"/>
  <c r="F257" l="1"/>
  <c r="E258"/>
  <c r="F258" l="1"/>
  <c r="E259"/>
  <c r="E260" l="1"/>
  <c r="F259"/>
  <c r="E261" l="1"/>
  <c r="F260"/>
  <c r="F261" l="1"/>
  <c r="E262"/>
  <c r="F262" l="1"/>
  <c r="F263" s="1"/>
  <c r="E264"/>
  <c r="E263"/>
  <c r="E265" l="1"/>
  <c r="F264"/>
  <c r="E266" l="1"/>
  <c r="F265"/>
  <c r="E267" l="1"/>
  <c r="F266"/>
  <c r="F267" l="1"/>
  <c r="E268"/>
  <c r="E269" l="1"/>
  <c r="F268"/>
  <c r="E270" l="1"/>
  <c r="F269"/>
  <c r="E271" l="1"/>
  <c r="F270"/>
  <c r="E272" l="1"/>
  <c r="F271"/>
  <c r="E273" l="1"/>
  <c r="F272"/>
  <c r="E274" l="1"/>
  <c r="F273"/>
  <c r="E275" l="1"/>
  <c r="F274"/>
  <c r="E277" l="1"/>
  <c r="F275"/>
  <c r="F276" s="1"/>
  <c r="E276"/>
  <c r="F277" l="1"/>
  <c r="E278"/>
  <c r="E279" l="1"/>
  <c r="F278"/>
  <c r="F279" l="1"/>
  <c r="E280"/>
  <c r="F280" l="1"/>
  <c r="E281"/>
  <c r="F281" l="1"/>
  <c r="E282"/>
  <c r="E283" l="1"/>
  <c r="F282"/>
  <c r="E284" l="1"/>
  <c r="F283"/>
  <c r="F284" l="1"/>
  <c r="E285"/>
  <c r="F285" l="1"/>
  <c r="E286"/>
  <c r="E287" l="1"/>
  <c r="F286"/>
  <c r="E288" l="1"/>
  <c r="F287"/>
  <c r="F288" l="1"/>
  <c r="F289" s="1"/>
  <c r="E290"/>
  <c r="E289"/>
  <c r="F290" l="1"/>
  <c r="E291"/>
  <c r="F291" l="1"/>
  <c r="E292"/>
  <c r="E293" l="1"/>
  <c r="F292"/>
  <c r="E294" l="1"/>
  <c r="F293"/>
  <c r="F294" l="1"/>
  <c r="E295"/>
  <c r="F295" l="1"/>
  <c r="E296"/>
  <c r="E297" l="1"/>
  <c r="F296"/>
  <c r="E298" l="1"/>
  <c r="F297"/>
  <c r="F298" l="1"/>
  <c r="E299"/>
  <c r="E300" l="1"/>
  <c r="F299"/>
  <c r="E301" l="1"/>
  <c r="F300"/>
  <c r="F301" l="1"/>
  <c r="F302" s="1"/>
  <c r="E303"/>
  <c r="E302"/>
  <c r="E304" l="1"/>
  <c r="F303"/>
  <c r="F304" l="1"/>
  <c r="E305"/>
  <c r="E306" l="1"/>
  <c r="F305"/>
  <c r="F306" l="1"/>
  <c r="E307"/>
  <c r="E308" l="1"/>
  <c r="F307"/>
  <c r="F308" l="1"/>
  <c r="E309"/>
  <c r="E310" l="1"/>
  <c r="F309"/>
  <c r="F310" l="1"/>
  <c r="E311"/>
  <c r="E312" l="1"/>
  <c r="F311"/>
  <c r="F312" l="1"/>
  <c r="E313"/>
  <c r="E314" l="1"/>
  <c r="F313"/>
  <c r="F314" l="1"/>
  <c r="F315" s="1"/>
  <c r="E316"/>
  <c r="E315"/>
  <c r="F316" l="1"/>
  <c r="E317"/>
  <c r="E318" l="1"/>
  <c r="F317"/>
  <c r="E319" l="1"/>
  <c r="F318"/>
  <c r="F319" l="1"/>
  <c r="E320"/>
  <c r="F320" l="1"/>
  <c r="E321"/>
  <c r="E322" l="1"/>
  <c r="F321"/>
  <c r="E323" l="1"/>
  <c r="F322"/>
  <c r="F323" l="1"/>
  <c r="E324"/>
  <c r="F324" l="1"/>
  <c r="E325"/>
  <c r="E326" l="1"/>
  <c r="F325"/>
  <c r="E327" l="1"/>
  <c r="F326"/>
  <c r="E329" l="1"/>
  <c r="F327"/>
  <c r="F328" s="1"/>
  <c r="E328"/>
  <c r="F329" l="1"/>
  <c r="E330"/>
  <c r="F330" l="1"/>
  <c r="E331"/>
  <c r="F331" l="1"/>
  <c r="E332"/>
  <c r="F332" l="1"/>
  <c r="E333"/>
  <c r="F333" l="1"/>
  <c r="E334"/>
  <c r="F334" l="1"/>
  <c r="E335"/>
  <c r="F335" l="1"/>
  <c r="E336"/>
  <c r="F336" l="1"/>
  <c r="E337"/>
  <c r="F337" l="1"/>
  <c r="E338"/>
  <c r="F338" l="1"/>
  <c r="E339"/>
  <c r="F339" l="1"/>
  <c r="E340"/>
  <c r="E342" l="1"/>
  <c r="F340"/>
  <c r="F341" s="1"/>
  <c r="E341"/>
  <c r="F342" l="1"/>
  <c r="E343"/>
  <c r="E344" l="1"/>
  <c r="F343"/>
  <c r="E345" l="1"/>
  <c r="F344"/>
  <c r="E346" l="1"/>
  <c r="F345"/>
  <c r="F346" l="1"/>
  <c r="E347"/>
  <c r="F347" l="1"/>
  <c r="E348"/>
  <c r="E349" l="1"/>
  <c r="F348"/>
  <c r="E350" l="1"/>
  <c r="F349"/>
  <c r="F350" l="1"/>
  <c r="E351"/>
  <c r="E352" l="1"/>
  <c r="F351"/>
  <c r="E353" l="1"/>
  <c r="F352"/>
  <c r="E355" l="1"/>
  <c r="F353"/>
  <c r="F354" s="1"/>
  <c r="E354"/>
  <c r="E356" l="1"/>
  <c r="F355"/>
  <c r="F356" l="1"/>
  <c r="E357"/>
  <c r="E358" l="1"/>
  <c r="F357"/>
  <c r="F358" l="1"/>
  <c r="E359"/>
  <c r="E360" l="1"/>
  <c r="F359"/>
  <c r="E361" l="1"/>
  <c r="F360"/>
  <c r="E362" l="1"/>
  <c r="F361"/>
  <c r="F362" l="1"/>
  <c r="E363"/>
  <c r="E364" l="1"/>
  <c r="F363"/>
  <c r="F364" l="1"/>
  <c r="E365"/>
  <c r="E366" l="1"/>
  <c r="F365"/>
  <c r="E368" l="1"/>
  <c r="F366"/>
  <c r="F367" s="1"/>
  <c r="E367"/>
  <c r="F368" l="1"/>
  <c r="E369"/>
  <c r="E370" l="1"/>
  <c r="F369"/>
  <c r="E371" l="1"/>
  <c r="F370"/>
  <c r="E372" l="1"/>
  <c r="F371"/>
  <c r="E373" l="1"/>
  <c r="F372"/>
  <c r="F373" l="1"/>
  <c r="E374"/>
  <c r="F374" l="1"/>
  <c r="E375"/>
  <c r="F375" l="1"/>
  <c r="E376"/>
  <c r="F376" l="1"/>
  <c r="E377"/>
  <c r="F377" l="1"/>
  <c r="E378"/>
  <c r="E379" l="1"/>
  <c r="F378"/>
  <c r="E381" l="1"/>
  <c r="F379"/>
  <c r="F380" s="1"/>
  <c r="E380"/>
  <c r="E382" l="1"/>
  <c r="F381"/>
  <c r="F382" l="1"/>
  <c r="E383"/>
  <c r="E384" l="1"/>
  <c r="F383"/>
  <c r="F384" l="1"/>
  <c r="E385"/>
  <c r="E386" l="1"/>
  <c r="F385"/>
  <c r="F386" l="1"/>
  <c r="E387"/>
  <c r="E388" l="1"/>
  <c r="F387"/>
  <c r="F388" l="1"/>
  <c r="E389"/>
  <c r="E390" l="1"/>
  <c r="F389"/>
  <c r="E391" l="1"/>
  <c r="F390"/>
  <c r="F391" l="1"/>
  <c r="E392"/>
  <c r="E394" l="1"/>
  <c r="F392"/>
  <c r="F393" s="1"/>
  <c r="E393"/>
  <c r="F394" l="1"/>
  <c r="E395"/>
  <c r="F395" l="1"/>
  <c r="E396"/>
  <c r="F396" l="1"/>
  <c r="E397"/>
  <c r="F397" l="1"/>
  <c r="E398"/>
  <c r="F398" l="1"/>
  <c r="E399"/>
  <c r="F399" l="1"/>
  <c r="E400"/>
  <c r="E401" l="1"/>
  <c r="F400"/>
  <c r="E402" l="1"/>
  <c r="F401"/>
  <c r="E403" l="1"/>
  <c r="F402"/>
  <c r="F403" l="1"/>
  <c r="E404"/>
  <c r="F404" l="1"/>
  <c r="E405"/>
  <c r="F405" l="1"/>
  <c r="F406" s="1"/>
  <c r="F407" s="1"/>
  <c r="F13" s="1"/>
  <c r="E406"/>
  <c r="E407"/>
  <c r="E13" s="1"/>
</calcChain>
</file>

<file path=xl/sharedStrings.xml><?xml version="1.0" encoding="utf-8"?>
<sst xmlns="http://schemas.openxmlformats.org/spreadsheetml/2006/main" count="47" uniqueCount="47">
  <si>
    <t>Ano</t>
  </si>
  <si>
    <t>Mês</t>
  </si>
  <si>
    <t>01º ano Total</t>
  </si>
  <si>
    <t>02º ano Total</t>
  </si>
  <si>
    <t>03º ano Total</t>
  </si>
  <si>
    <t>04º ano Total</t>
  </si>
  <si>
    <t>05º ano Total</t>
  </si>
  <si>
    <t>06º ano Total</t>
  </si>
  <si>
    <t>07º ano Total</t>
  </si>
  <si>
    <t>08º ano Total</t>
  </si>
  <si>
    <t>09º ano Total</t>
  </si>
  <si>
    <t>10º ano Total</t>
  </si>
  <si>
    <t>11º ano Total</t>
  </si>
  <si>
    <t>12º ano Total</t>
  </si>
  <si>
    <t>13º ano Total</t>
  </si>
  <si>
    <t>14º ano Total</t>
  </si>
  <si>
    <t>15º ano Total</t>
  </si>
  <si>
    <t>16º ano Total</t>
  </si>
  <si>
    <t>17º ano Total</t>
  </si>
  <si>
    <t>18º ano Total</t>
  </si>
  <si>
    <t>19º ano Total</t>
  </si>
  <si>
    <t>20º ano Total</t>
  </si>
  <si>
    <t>21º ano Total</t>
  </si>
  <si>
    <t>22º ano Total</t>
  </si>
  <si>
    <t>23º ano Total</t>
  </si>
  <si>
    <t>24º ano Total</t>
  </si>
  <si>
    <t>25º ano Total</t>
  </si>
  <si>
    <t>26º ano Total</t>
  </si>
  <si>
    <t>27º ano Total</t>
  </si>
  <si>
    <t>28º ano Total</t>
  </si>
  <si>
    <t>29º ano Total</t>
  </si>
  <si>
    <t>30º ano Total</t>
  </si>
  <si>
    <t>Total geral</t>
  </si>
  <si>
    <t>Acumulado em 30 anos</t>
  </si>
  <si>
    <t xml:space="preserve">Rendimento mensal da aplicação </t>
  </si>
  <si>
    <t>Total aplicado</t>
  </si>
  <si>
    <t>Valor inicial depositado mensalmente</t>
  </si>
  <si>
    <t>Total Aplicado + Rendimento</t>
  </si>
  <si>
    <t>Valor guardado</t>
  </si>
  <si>
    <t>Rendimento mensal</t>
  </si>
  <si>
    <t>Ganho Mensal</t>
  </si>
  <si>
    <t>Idade da Aposentadoria</t>
  </si>
  <si>
    <t>Aporte Inicial</t>
  </si>
  <si>
    <t>Data inicial</t>
  </si>
  <si>
    <r>
      <t xml:space="preserve">Acréscimo (anual) no valor depositado mensalmente </t>
    </r>
    <r>
      <rPr>
        <b/>
        <sz val="12"/>
        <color indexed="10"/>
        <rFont val="Arial"/>
        <family val="2"/>
      </rPr>
      <t>(INFLAÇÃO)</t>
    </r>
  </si>
  <si>
    <r>
      <t>Fórmula DSOP da Independência Financeira</t>
    </r>
    <r>
      <rPr>
        <b/>
        <i/>
        <sz val="9"/>
        <color indexed="9"/>
        <rFont val="Arial"/>
        <family val="2"/>
      </rPr>
      <t xml:space="preserve">                                                                                                                        Saiba quanto precisa guardar para sua Independência Financeira ou qualquer outro sonho material</t>
    </r>
  </si>
  <si>
    <t>Última atualização: 20/04/2013</t>
  </si>
</sst>
</file>

<file path=xl/styles.xml><?xml version="1.0" encoding="utf-8"?>
<styleSheet xmlns="http://schemas.openxmlformats.org/spreadsheetml/2006/main">
  <numFmts count="6">
    <numFmt numFmtId="170" formatCode="_(&quot;R$ &quot;* #,##0.00_);_(&quot;R$ &quot;* \(#,##0.00\);_(&quot;R$ &quot;* &quot;-&quot;??_);_(@_)"/>
    <numFmt numFmtId="171" formatCode="_(* #,##0.00_);_(* \(#,##0.00\);_(* &quot;-&quot;??_);_(@_)"/>
    <numFmt numFmtId="172" formatCode="0.0%"/>
    <numFmt numFmtId="173" formatCode="00&quot;º ano&quot;"/>
    <numFmt numFmtId="174" formatCode="00&quot;º mês&quot;"/>
    <numFmt numFmtId="175" formatCode="&quot;R$&quot;\ #,##0.0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i/>
      <sz val="9"/>
      <color indexed="9"/>
      <name val="Arial"/>
      <family val="2"/>
    </font>
    <font>
      <b/>
      <sz val="12"/>
      <color rgb="FFF16122"/>
      <name val="Arial"/>
      <family val="2"/>
    </font>
    <font>
      <b/>
      <sz val="10"/>
      <color rgb="FFF1612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i/>
      <sz val="20"/>
      <color theme="0"/>
      <name val="Arial"/>
      <family val="2"/>
    </font>
    <font>
      <b/>
      <i/>
      <sz val="12"/>
      <color theme="0"/>
      <name val="Arial"/>
      <family val="2"/>
    </font>
    <font>
      <b/>
      <sz val="1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16122"/>
        <bgColor indexed="64"/>
      </patternFill>
    </fill>
    <fill>
      <patternFill patternType="solid">
        <fgColor rgb="FF8DC63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170" fontId="1" fillId="0" borderId="0" xfId="1" applyAlignment="1" applyProtection="1">
      <alignment horizontal="center"/>
    </xf>
    <xf numFmtId="173" fontId="3" fillId="0" borderId="1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0" xfId="0" applyFont="1" applyProtection="1"/>
    <xf numFmtId="174" fontId="3" fillId="0" borderId="5" xfId="0" applyNumberFormat="1" applyFont="1" applyBorder="1" applyAlignment="1" applyProtection="1">
      <alignment horizontal="center"/>
    </xf>
    <xf numFmtId="173" fontId="2" fillId="0" borderId="1" xfId="0" applyNumberFormat="1" applyFont="1" applyBorder="1" applyAlignment="1" applyProtection="1">
      <alignment horizontal="center"/>
    </xf>
    <xf numFmtId="173" fontId="3" fillId="2" borderId="1" xfId="0" applyNumberFormat="1" applyFont="1" applyFill="1" applyBorder="1" applyAlignment="1" applyProtection="1">
      <alignment horizontal="center"/>
    </xf>
    <xf numFmtId="174" fontId="3" fillId="2" borderId="5" xfId="0" applyNumberFormat="1" applyFont="1" applyFill="1" applyBorder="1" applyAlignment="1" applyProtection="1">
      <alignment horizontal="center"/>
    </xf>
    <xf numFmtId="173" fontId="2" fillId="2" borderId="1" xfId="0" applyNumberFormat="1" applyFont="1" applyFill="1" applyBorder="1" applyAlignment="1" applyProtection="1">
      <alignment horizontal="center"/>
    </xf>
    <xf numFmtId="173" fontId="3" fillId="0" borderId="1" xfId="0" applyNumberFormat="1" applyFont="1" applyFill="1" applyBorder="1" applyAlignment="1" applyProtection="1">
      <alignment horizontal="center"/>
    </xf>
    <xf numFmtId="173" fontId="2" fillId="0" borderId="1" xfId="0" applyNumberFormat="1" applyFont="1" applyFill="1" applyBorder="1" applyAlignment="1" applyProtection="1">
      <alignment horizontal="center"/>
    </xf>
    <xf numFmtId="173" fontId="3" fillId="2" borderId="6" xfId="0" applyNumberFormat="1" applyFont="1" applyFill="1" applyBorder="1" applyAlignment="1" applyProtection="1">
      <alignment horizontal="center"/>
    </xf>
    <xf numFmtId="174" fontId="3" fillId="2" borderId="7" xfId="0" applyNumberFormat="1" applyFont="1" applyFill="1" applyBorder="1" applyAlignment="1" applyProtection="1">
      <alignment horizontal="center"/>
    </xf>
    <xf numFmtId="174" fontId="6" fillId="0" borderId="7" xfId="0" applyNumberFormat="1" applyFont="1" applyBorder="1" applyAlignment="1" applyProtection="1">
      <alignment horizontal="center"/>
    </xf>
    <xf numFmtId="173" fontId="8" fillId="2" borderId="8" xfId="0" applyNumberFormat="1" applyFont="1" applyFill="1" applyBorder="1" applyAlignment="1" applyProtection="1">
      <alignment horizontal="center"/>
    </xf>
    <xf numFmtId="174" fontId="9" fillId="2" borderId="9" xfId="0" applyNumberFormat="1" applyFont="1" applyFill="1" applyBorder="1" applyAlignment="1" applyProtection="1">
      <alignment horizontal="center"/>
    </xf>
    <xf numFmtId="173" fontId="8" fillId="2" borderId="1" xfId="0" applyNumberFormat="1" applyFont="1" applyFill="1" applyBorder="1" applyAlignment="1" applyProtection="1">
      <alignment horizontal="center"/>
    </xf>
    <xf numFmtId="170" fontId="0" fillId="0" borderId="0" xfId="0" applyNumberFormat="1" applyProtection="1"/>
    <xf numFmtId="170" fontId="5" fillId="0" borderId="0" xfId="1" applyFont="1" applyFill="1" applyBorder="1" applyAlignment="1" applyProtection="1">
      <alignment horizontal="center" vertical="center" wrapText="1"/>
    </xf>
    <xf numFmtId="170" fontId="0" fillId="0" borderId="0" xfId="1" applyFont="1" applyProtection="1"/>
    <xf numFmtId="0" fontId="12" fillId="0" borderId="3" xfId="0" applyFont="1" applyBorder="1" applyAlignment="1" applyProtection="1">
      <alignment horizontal="center" vertical="center" wrapText="1"/>
    </xf>
    <xf numFmtId="171" fontId="13" fillId="0" borderId="5" xfId="3" applyFont="1" applyBorder="1" applyProtection="1"/>
    <xf numFmtId="171" fontId="13" fillId="2" borderId="5" xfId="3" applyFont="1" applyFill="1" applyBorder="1" applyProtection="1"/>
    <xf numFmtId="171" fontId="13" fillId="2" borderId="7" xfId="3" applyFont="1" applyFill="1" applyBorder="1" applyProtection="1"/>
    <xf numFmtId="171" fontId="13" fillId="2" borderId="9" xfId="3" applyFont="1" applyFill="1" applyBorder="1" applyProtection="1"/>
    <xf numFmtId="171" fontId="12" fillId="0" borderId="7" xfId="3" applyFont="1" applyBorder="1" applyProtection="1"/>
    <xf numFmtId="173" fontId="5" fillId="0" borderId="6" xfId="0" applyNumberFormat="1" applyFont="1" applyBorder="1" applyAlignment="1" applyProtection="1">
      <alignment horizontal="center"/>
    </xf>
    <xf numFmtId="0" fontId="0" fillId="0" borderId="0" xfId="0" applyFill="1" applyBorder="1" applyProtection="1"/>
    <xf numFmtId="0" fontId="14" fillId="3" borderId="2" xfId="0" applyFont="1" applyFill="1" applyBorder="1" applyAlignment="1" applyProtection="1">
      <alignment horizontal="left" vertical="top"/>
    </xf>
    <xf numFmtId="0" fontId="14" fillId="3" borderId="4" xfId="0" applyFont="1" applyFill="1" applyBorder="1" applyAlignment="1" applyProtection="1">
      <alignment horizontal="center"/>
    </xf>
    <xf numFmtId="170" fontId="15" fillId="4" borderId="10" xfId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vertical="top"/>
    </xf>
    <xf numFmtId="170" fontId="14" fillId="0" borderId="0" xfId="1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171" fontId="0" fillId="0" borderId="0" xfId="0" applyNumberFormat="1" applyProtection="1"/>
    <xf numFmtId="170" fontId="5" fillId="0" borderId="11" xfId="1" applyFont="1" applyBorder="1" applyAlignment="1" applyProtection="1">
      <alignment horizontal="center" vertical="center" wrapText="1"/>
    </xf>
    <xf numFmtId="175" fontId="14" fillId="5" borderId="11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173" fontId="2" fillId="6" borderId="1" xfId="0" applyNumberFormat="1" applyFont="1" applyFill="1" applyBorder="1" applyAlignment="1" applyProtection="1">
      <alignment horizontal="center"/>
    </xf>
    <xf numFmtId="174" fontId="2" fillId="6" borderId="5" xfId="0" applyNumberFormat="1" applyFont="1" applyFill="1" applyBorder="1" applyAlignment="1" applyProtection="1">
      <alignment horizontal="center"/>
    </xf>
    <xf numFmtId="171" fontId="13" fillId="6" borderId="12" xfId="0" applyNumberFormat="1" applyFont="1" applyFill="1" applyBorder="1" applyAlignment="1" applyProtection="1"/>
    <xf numFmtId="0" fontId="16" fillId="7" borderId="0" xfId="0" applyFont="1" applyFill="1" applyBorder="1" applyAlignment="1" applyProtection="1">
      <alignment horizontal="left"/>
    </xf>
    <xf numFmtId="171" fontId="2" fillId="6" borderId="16" xfId="0" applyNumberFormat="1" applyFont="1" applyFill="1" applyBorder="1" applyAlignment="1" applyProtection="1"/>
    <xf numFmtId="171" fontId="2" fillId="0" borderId="17" xfId="0" applyNumberFormat="1" applyFont="1" applyBorder="1" applyProtection="1"/>
    <xf numFmtId="171" fontId="2" fillId="2" borderId="17" xfId="0" applyNumberFormat="1" applyFont="1" applyFill="1" applyBorder="1" applyProtection="1"/>
    <xf numFmtId="171" fontId="2" fillId="2" borderId="10" xfId="0" applyNumberFormat="1" applyFont="1" applyFill="1" applyBorder="1" applyProtection="1"/>
    <xf numFmtId="171" fontId="5" fillId="0" borderId="10" xfId="0" applyNumberFormat="1" applyFont="1" applyBorder="1" applyProtection="1"/>
    <xf numFmtId="170" fontId="5" fillId="0" borderId="18" xfId="1" applyFont="1" applyBorder="1" applyAlignment="1" applyProtection="1">
      <alignment horizontal="center" vertical="center" wrapText="1"/>
    </xf>
    <xf numFmtId="175" fontId="14" fillId="5" borderId="11" xfId="1" applyNumberFormat="1" applyFont="1" applyFill="1" applyBorder="1" applyAlignment="1" applyProtection="1">
      <alignment horizontal="center"/>
      <protection locked="0"/>
    </xf>
    <xf numFmtId="172" fontId="14" fillId="4" borderId="11" xfId="2" applyNumberFormat="1" applyFont="1" applyFill="1" applyBorder="1" applyAlignment="1" applyProtection="1">
      <alignment horizontal="center"/>
      <protection locked="0"/>
    </xf>
    <xf numFmtId="10" fontId="18" fillId="4" borderId="11" xfId="2" applyNumberFormat="1" applyFont="1" applyFill="1" applyBorder="1" applyAlignment="1" applyProtection="1">
      <alignment horizontal="center"/>
      <protection locked="0"/>
    </xf>
    <xf numFmtId="0" fontId="14" fillId="3" borderId="8" xfId="0" applyNumberFormat="1" applyFont="1" applyFill="1" applyBorder="1" applyAlignment="1" applyProtection="1">
      <alignment vertical="top"/>
    </xf>
    <xf numFmtId="170" fontId="14" fillId="3" borderId="19" xfId="1" applyFont="1" applyFill="1" applyBorder="1" applyAlignment="1" applyProtection="1">
      <alignment horizontal="left"/>
    </xf>
    <xf numFmtId="0" fontId="19" fillId="4" borderId="2" xfId="0" applyFont="1" applyFill="1" applyBorder="1" applyAlignment="1" applyProtection="1">
      <alignment horizontal="left"/>
    </xf>
    <xf numFmtId="170" fontId="19" fillId="4" borderId="4" xfId="1" applyFont="1" applyFill="1" applyBorder="1" applyAlignment="1" applyProtection="1">
      <alignment horizontal="left"/>
    </xf>
    <xf numFmtId="170" fontId="5" fillId="0" borderId="21" xfId="1" applyFont="1" applyBorder="1" applyAlignment="1" applyProtection="1">
      <alignment horizontal="center" vertical="center" wrapText="1"/>
    </xf>
    <xf numFmtId="170" fontId="19" fillId="5" borderId="6" xfId="1" applyFont="1" applyFill="1" applyBorder="1" applyAlignment="1" applyProtection="1">
      <alignment horizontal="right"/>
    </xf>
    <xf numFmtId="170" fontId="19" fillId="5" borderId="10" xfId="1" applyFont="1" applyFill="1" applyBorder="1" applyAlignment="1" applyProtection="1">
      <alignment horizontal="right"/>
    </xf>
    <xf numFmtId="0" fontId="15" fillId="4" borderId="6" xfId="0" applyFont="1" applyFill="1" applyBorder="1" applyAlignment="1" applyProtection="1">
      <alignment horizontal="left"/>
    </xf>
    <xf numFmtId="0" fontId="1" fillId="0" borderId="0" xfId="0" applyFont="1" applyProtection="1"/>
    <xf numFmtId="170" fontId="19" fillId="5" borderId="13" xfId="1" applyFont="1" applyFill="1" applyBorder="1" applyAlignment="1" applyProtection="1">
      <alignment horizontal="center"/>
    </xf>
    <xf numFmtId="170" fontId="19" fillId="5" borderId="14" xfId="1" applyFont="1" applyFill="1" applyBorder="1" applyAlignment="1" applyProtection="1">
      <alignment horizontal="center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17" fillId="3" borderId="1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114300</xdr:rowOff>
    </xdr:from>
    <xdr:to>
      <xdr:col>3</xdr:col>
      <xdr:colOff>1000126</xdr:colOff>
      <xdr:row>11</xdr:row>
      <xdr:rowOff>200025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1285875" y="3257550"/>
          <a:ext cx="2105026" cy="400050"/>
        </a:xfrm>
        <a:prstGeom prst="wedgeRoundRectCallout">
          <a:avLst>
            <a:gd name="adj1" fmla="val 28214"/>
            <a:gd name="adj2" fmla="val -7826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Insira aqui o valor já poupado até o momento </a:t>
          </a:r>
        </a:p>
      </xdr:txBody>
    </xdr:sp>
    <xdr:clientData/>
  </xdr:twoCellAnchor>
  <xdr:twoCellAnchor>
    <xdr:from>
      <xdr:col>5</xdr:col>
      <xdr:colOff>609601</xdr:colOff>
      <xdr:row>4</xdr:row>
      <xdr:rowOff>171450</xdr:rowOff>
    </xdr:from>
    <xdr:to>
      <xdr:col>7</xdr:col>
      <xdr:colOff>409575</xdr:colOff>
      <xdr:row>6</xdr:row>
      <xdr:rowOff>161925</xdr:rowOff>
    </xdr:to>
    <xdr:sp macro="" textlink="">
      <xdr:nvSpPr>
        <xdr:cNvPr id="3075" name="AutoShape 3"/>
        <xdr:cNvSpPr>
          <a:spLocks noChangeArrowheads="1"/>
        </xdr:cNvSpPr>
      </xdr:nvSpPr>
      <xdr:spPr bwMode="auto">
        <a:xfrm>
          <a:off x="5525966" y="1512277"/>
          <a:ext cx="1932109" cy="400783"/>
        </a:xfrm>
        <a:prstGeom prst="wedgeRoundRectCallout">
          <a:avLst>
            <a:gd name="adj1" fmla="val -44103"/>
            <a:gd name="adj2" fmla="val 99206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Insira aqui taxa de rentabilidade Mensal da Aplicação</a:t>
          </a:r>
        </a:p>
      </xdr:txBody>
    </xdr:sp>
    <xdr:clientData/>
  </xdr:twoCellAnchor>
  <xdr:twoCellAnchor>
    <xdr:from>
      <xdr:col>3</xdr:col>
      <xdr:colOff>323850</xdr:colOff>
      <xdr:row>4</xdr:row>
      <xdr:rowOff>171450</xdr:rowOff>
    </xdr:from>
    <xdr:to>
      <xdr:col>5</xdr:col>
      <xdr:colOff>457200</xdr:colOff>
      <xdr:row>6</xdr:row>
      <xdr:rowOff>171450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2714625" y="1514475"/>
          <a:ext cx="2647950" cy="409575"/>
        </a:xfrm>
        <a:prstGeom prst="wedgeRoundRectCallout">
          <a:avLst>
            <a:gd name="adj1" fmla="val 5830"/>
            <a:gd name="adj2" fmla="val 98159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Insira aqui o quanto pretende acrescentar em percentual nos seus depósitos mensais de acordo com a Inflação atual.</a:t>
          </a:r>
        </a:p>
      </xdr:txBody>
    </xdr:sp>
    <xdr:clientData/>
  </xdr:twoCellAnchor>
  <xdr:twoCellAnchor>
    <xdr:from>
      <xdr:col>1</xdr:col>
      <xdr:colOff>542925</xdr:colOff>
      <xdr:row>0</xdr:row>
      <xdr:rowOff>104775</xdr:rowOff>
    </xdr:from>
    <xdr:to>
      <xdr:col>4</xdr:col>
      <xdr:colOff>847725</xdr:colOff>
      <xdr:row>1</xdr:row>
      <xdr:rowOff>85725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1133475" y="104775"/>
          <a:ext cx="3171825" cy="142875"/>
        </a:xfrm>
        <a:prstGeom prst="wedgeRoundRectCallout">
          <a:avLst>
            <a:gd name="adj1" fmla="val -102681"/>
            <a:gd name="adj2" fmla="val -134208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Clique no nº "3" para visualizar a tabela detalhada mês a mês</a:t>
          </a:r>
        </a:p>
      </xdr:txBody>
    </xdr:sp>
    <xdr:clientData/>
  </xdr:twoCellAnchor>
  <xdr:twoCellAnchor>
    <xdr:from>
      <xdr:col>0</xdr:col>
      <xdr:colOff>257175</xdr:colOff>
      <xdr:row>1</xdr:row>
      <xdr:rowOff>152400</xdr:rowOff>
    </xdr:from>
    <xdr:to>
      <xdr:col>3</xdr:col>
      <xdr:colOff>314325</xdr:colOff>
      <xdr:row>2</xdr:row>
      <xdr:rowOff>171450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257175" y="314325"/>
          <a:ext cx="2819400" cy="180975"/>
        </a:xfrm>
        <a:prstGeom prst="wedgeRoundRectCallout">
          <a:avLst>
            <a:gd name="adj1" fmla="val -70995"/>
            <a:gd name="adj2" fmla="val -204167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Clique no nº "2" para visualizar a tabela resumida anual</a:t>
          </a:r>
        </a:p>
      </xdr:txBody>
    </xdr:sp>
    <xdr:clientData/>
  </xdr:twoCellAnchor>
  <xdr:twoCellAnchor editAs="oneCell">
    <xdr:from>
      <xdr:col>8</xdr:col>
      <xdr:colOff>600075</xdr:colOff>
      <xdr:row>0</xdr:row>
      <xdr:rowOff>9525</xdr:rowOff>
    </xdr:from>
    <xdr:to>
      <xdr:col>9</xdr:col>
      <xdr:colOff>9525</xdr:colOff>
      <xdr:row>3</xdr:row>
      <xdr:rowOff>257175</xdr:rowOff>
    </xdr:to>
    <xdr:pic>
      <xdr:nvPicPr>
        <xdr:cNvPr id="1222" name="Imagem 6" descr="Logo DSOP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4850" y="9525"/>
          <a:ext cx="1666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47624</xdr:colOff>
      <xdr:row>4</xdr:row>
      <xdr:rowOff>133350</xdr:rowOff>
    </xdr:from>
    <xdr:to>
      <xdr:col>3</xdr:col>
      <xdr:colOff>209550</xdr:colOff>
      <xdr:row>6</xdr:row>
      <xdr:rowOff>171451</xdr:rowOff>
    </xdr:to>
    <xdr:sp macro="" textlink="">
      <xdr:nvSpPr>
        <xdr:cNvPr id="8" name="Texto explicativo retangular com cantos arredondados 7"/>
        <xdr:cNvSpPr/>
      </xdr:nvSpPr>
      <xdr:spPr>
        <a:xfrm>
          <a:off x="66674" y="1476375"/>
          <a:ext cx="2533651" cy="447676"/>
        </a:xfrm>
        <a:prstGeom prst="wedgeRoundRectCallout">
          <a:avLst>
            <a:gd name="adj1" fmla="val 18244"/>
            <a:gd name="adj2" fmla="val 90945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/>
      </xdr:spPr>
      <xdr:style>
        <a:lnRef idx="2">
          <a:schemeClr val="dk1"/>
        </a:lnRef>
        <a:fillRef idx="100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lang="pt-BR" sz="1000">
              <a:latin typeface="Arial" pitchFamily="34" charset="0"/>
              <a:cs typeface="Arial" pitchFamily="34" charset="0"/>
            </a:rPr>
            <a:t>Insira aqui o valor que pretende guardar mensalmente.</a:t>
          </a:r>
          <a:endParaRPr lang="pt-BR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1114318</xdr:colOff>
      <xdr:row>6</xdr:row>
      <xdr:rowOff>173184</xdr:rowOff>
    </xdr:from>
    <xdr:to>
      <xdr:col>8</xdr:col>
      <xdr:colOff>1178062</xdr:colOff>
      <xdr:row>8</xdr:row>
      <xdr:rowOff>543526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10310273" y="1905002"/>
          <a:ext cx="2401698" cy="751342"/>
        </a:xfrm>
        <a:prstGeom prst="downArrowCallout">
          <a:avLst/>
        </a:prstGeom>
        <a:solidFill>
          <a:schemeClr val="accent3">
            <a:lumMod val="75000"/>
          </a:schemeClr>
        </a:solidFill>
        <a:ln w="9525">
          <a:solidFill>
            <a:schemeClr val="accent3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Simulação da sua aposentadoria sustentável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410"/>
  <sheetViews>
    <sheetView showGridLines="0" tabSelected="1" zoomScaleNormal="100" workbookViewId="0">
      <selection activeCell="I29" sqref="I29"/>
    </sheetView>
  </sheetViews>
  <sheetFormatPr defaultColWidth="8.85546875" defaultRowHeight="12.75" outlineLevelRow="2"/>
  <cols>
    <col min="1" max="1" width="0.28515625" style="1" customWidth="1"/>
    <col min="2" max="2" width="17.7109375" style="1" customWidth="1"/>
    <col min="3" max="3" width="20.5703125" style="1" customWidth="1"/>
    <col min="4" max="4" width="19.5703125" style="1" customWidth="1"/>
    <col min="5" max="6" width="35.5703125" style="1" customWidth="1"/>
    <col min="7" max="7" width="8.7109375" style="1" customWidth="1"/>
    <col min="8" max="8" width="35" style="1" customWidth="1"/>
    <col min="9" max="9" width="33.85546875" style="1" customWidth="1"/>
    <col min="10" max="16384" width="8.85546875" style="1"/>
  </cols>
  <sheetData>
    <row r="3" spans="2:9" ht="28.15" customHeight="1" thickBot="1"/>
    <row r="4" spans="2:9" ht="52.9" customHeight="1" thickBot="1">
      <c r="B4" s="70" t="s">
        <v>45</v>
      </c>
      <c r="C4" s="71"/>
      <c r="D4" s="71"/>
      <c r="E4" s="71"/>
      <c r="F4" s="71"/>
      <c r="G4" s="72"/>
    </row>
    <row r="5" spans="2:9" ht="19.899999999999999" customHeight="1"/>
    <row r="6" spans="2:9">
      <c r="H6" s="22"/>
      <c r="I6" s="24"/>
    </row>
    <row r="7" spans="2:9" ht="15.75">
      <c r="C7" s="3"/>
      <c r="D7" s="3"/>
      <c r="H7" s="23"/>
      <c r="I7" s="24"/>
    </row>
    <row r="8" spans="2:9" ht="13.5" thickBot="1">
      <c r="C8" s="3"/>
      <c r="D8" s="3"/>
      <c r="E8" s="3"/>
      <c r="I8" s="24"/>
    </row>
    <row r="9" spans="2:9" ht="48" thickBot="1">
      <c r="C9" s="55" t="s">
        <v>36</v>
      </c>
      <c r="D9" s="43" t="s">
        <v>42</v>
      </c>
      <c r="E9" s="43" t="s">
        <v>44</v>
      </c>
      <c r="F9" s="63" t="s">
        <v>34</v>
      </c>
      <c r="H9" s="74"/>
      <c r="I9" s="75"/>
    </row>
    <row r="10" spans="2:9" ht="16.5" thickBot="1">
      <c r="C10" s="56">
        <v>2000</v>
      </c>
      <c r="D10" s="44">
        <v>0</v>
      </c>
      <c r="E10" s="57">
        <v>0</v>
      </c>
      <c r="F10" s="58">
        <v>8.0000000000000002E-3</v>
      </c>
      <c r="H10" s="33" t="s">
        <v>41</v>
      </c>
      <c r="I10" s="34">
        <v>60</v>
      </c>
    </row>
    <row r="11" spans="2:9" ht="16.5" thickBot="1">
      <c r="C11" s="2"/>
      <c r="D11" s="2"/>
      <c r="E11" s="45"/>
      <c r="H11" s="59" t="s">
        <v>40</v>
      </c>
      <c r="I11" s="60">
        <v>50000</v>
      </c>
    </row>
    <row r="12" spans="2:9" ht="21" thickBot="1">
      <c r="E12" s="5" t="str">
        <f>E15</f>
        <v>Total aplicado</v>
      </c>
      <c r="F12" s="7" t="str">
        <f>F15</f>
        <v>Total Aplicado + Rendimento</v>
      </c>
      <c r="H12" s="61" t="s">
        <v>38</v>
      </c>
      <c r="I12" s="62">
        <f>(I10*I11*13)*(40%)</f>
        <v>15600000</v>
      </c>
    </row>
    <row r="13" spans="2:9" ht="21" thickBot="1">
      <c r="C13" s="68" t="s">
        <v>33</v>
      </c>
      <c r="D13" s="69"/>
      <c r="E13" s="64">
        <f>E407</f>
        <v>720000</v>
      </c>
      <c r="F13" s="65">
        <f>F407</f>
        <v>4152826.4627421089</v>
      </c>
      <c r="H13" s="66" t="s">
        <v>39</v>
      </c>
      <c r="I13" s="35">
        <f>(I12*0.65%)</f>
        <v>101400.00000000001</v>
      </c>
    </row>
    <row r="14" spans="2:9" ht="21.75" customHeight="1" thickBot="1">
      <c r="C14" s="2"/>
      <c r="D14" s="2"/>
      <c r="F14" s="8"/>
      <c r="H14" s="73"/>
      <c r="I14" s="73"/>
    </row>
    <row r="15" spans="2:9" ht="15.75">
      <c r="C15" s="5" t="s">
        <v>0</v>
      </c>
      <c r="D15" s="6" t="s">
        <v>1</v>
      </c>
      <c r="E15" s="25" t="s">
        <v>35</v>
      </c>
      <c r="F15" s="7" t="s">
        <v>37</v>
      </c>
      <c r="H15" s="32"/>
      <c r="I15" s="32"/>
    </row>
    <row r="16" spans="2:9">
      <c r="C16" s="46">
        <v>0</v>
      </c>
      <c r="D16" s="47" t="s">
        <v>43</v>
      </c>
      <c r="E16" s="48">
        <f>D10</f>
        <v>0</v>
      </c>
      <c r="F16" s="50">
        <f>E16*(1+F$10)</f>
        <v>0</v>
      </c>
      <c r="H16" s="32"/>
      <c r="I16" s="32"/>
    </row>
    <row r="17" spans="3:9" ht="12.75" customHeight="1" outlineLevel="2">
      <c r="C17" s="4">
        <v>1</v>
      </c>
      <c r="D17" s="9">
        <v>1</v>
      </c>
      <c r="E17" s="26">
        <f>C10</f>
        <v>2000</v>
      </c>
      <c r="F17" s="51">
        <f t="shared" ref="F17:F28" si="0">E17+F16*(1+F$10)</f>
        <v>2000</v>
      </c>
    </row>
    <row r="18" spans="3:9" ht="12.75" customHeight="1" outlineLevel="2">
      <c r="C18" s="4">
        <v>1</v>
      </c>
      <c r="D18" s="9">
        <v>2</v>
      </c>
      <c r="E18" s="26">
        <f t="shared" ref="E18:E28" si="1">E17</f>
        <v>2000</v>
      </c>
      <c r="F18" s="51">
        <f t="shared" si="0"/>
        <v>4016</v>
      </c>
    </row>
    <row r="19" spans="3:9" ht="12.75" customHeight="1" outlineLevel="2">
      <c r="C19" s="4">
        <v>1</v>
      </c>
      <c r="D19" s="9">
        <v>3</v>
      </c>
      <c r="E19" s="26">
        <f t="shared" si="1"/>
        <v>2000</v>
      </c>
      <c r="F19" s="51">
        <f t="shared" si="0"/>
        <v>6048.1280000000006</v>
      </c>
    </row>
    <row r="20" spans="3:9" ht="12.75" customHeight="1" outlineLevel="2">
      <c r="C20" s="4">
        <v>1</v>
      </c>
      <c r="D20" s="9">
        <v>4</v>
      </c>
      <c r="E20" s="26">
        <f t="shared" si="1"/>
        <v>2000</v>
      </c>
      <c r="F20" s="51">
        <f t="shared" si="0"/>
        <v>8096.5130240000008</v>
      </c>
    </row>
    <row r="21" spans="3:9" ht="12.75" customHeight="1" outlineLevel="2">
      <c r="C21" s="4">
        <v>1</v>
      </c>
      <c r="D21" s="9">
        <v>5</v>
      </c>
      <c r="E21" s="26">
        <f t="shared" si="1"/>
        <v>2000</v>
      </c>
      <c r="F21" s="51">
        <f t="shared" si="0"/>
        <v>10161.285128192001</v>
      </c>
    </row>
    <row r="22" spans="3:9" ht="12.75" customHeight="1" outlineLevel="2">
      <c r="C22" s="4">
        <v>1</v>
      </c>
      <c r="D22" s="9">
        <v>6</v>
      </c>
      <c r="E22" s="26">
        <f t="shared" si="1"/>
        <v>2000</v>
      </c>
      <c r="F22" s="51">
        <f t="shared" si="0"/>
        <v>12242.575409217538</v>
      </c>
    </row>
    <row r="23" spans="3:9" ht="12.75" customHeight="1" outlineLevel="2">
      <c r="C23" s="4">
        <v>1</v>
      </c>
      <c r="D23" s="9">
        <v>7</v>
      </c>
      <c r="E23" s="26">
        <f t="shared" si="1"/>
        <v>2000</v>
      </c>
      <c r="F23" s="51">
        <f t="shared" si="0"/>
        <v>14340.516012491278</v>
      </c>
    </row>
    <row r="24" spans="3:9" ht="12.75" customHeight="1" outlineLevel="2">
      <c r="C24" s="4">
        <v>1</v>
      </c>
      <c r="D24" s="9">
        <v>8</v>
      </c>
      <c r="E24" s="26">
        <f t="shared" si="1"/>
        <v>2000</v>
      </c>
      <c r="F24" s="51">
        <f t="shared" si="0"/>
        <v>16455.24014059121</v>
      </c>
    </row>
    <row r="25" spans="3:9" ht="12.75" customHeight="1" outlineLevel="2">
      <c r="C25" s="4">
        <v>1</v>
      </c>
      <c r="D25" s="9">
        <v>9</v>
      </c>
      <c r="E25" s="26">
        <f t="shared" si="1"/>
        <v>2000</v>
      </c>
      <c r="F25" s="51">
        <f t="shared" si="0"/>
        <v>18586.88206171594</v>
      </c>
    </row>
    <row r="26" spans="3:9" ht="12.75" customHeight="1" outlineLevel="2">
      <c r="C26" s="4">
        <v>1</v>
      </c>
      <c r="D26" s="9">
        <v>10</v>
      </c>
      <c r="E26" s="26">
        <f t="shared" si="1"/>
        <v>2000</v>
      </c>
      <c r="F26" s="51">
        <f t="shared" si="0"/>
        <v>20735.577118209669</v>
      </c>
    </row>
    <row r="27" spans="3:9" ht="12.75" customHeight="1" outlineLevel="2">
      <c r="C27" s="4">
        <v>1</v>
      </c>
      <c r="D27" s="9">
        <v>11</v>
      </c>
      <c r="E27" s="26">
        <f t="shared" si="1"/>
        <v>2000</v>
      </c>
      <c r="F27" s="51">
        <f t="shared" si="0"/>
        <v>22901.461735155346</v>
      </c>
    </row>
    <row r="28" spans="3:9" ht="13.5" customHeight="1" outlineLevel="2">
      <c r="C28" s="4">
        <v>1</v>
      </c>
      <c r="D28" s="9">
        <v>12</v>
      </c>
      <c r="E28" s="26">
        <f t="shared" si="1"/>
        <v>2000</v>
      </c>
      <c r="F28" s="51">
        <f t="shared" si="0"/>
        <v>25084.673429036589</v>
      </c>
    </row>
    <row r="29" spans="3:9" ht="15.75" outlineLevel="1">
      <c r="C29" s="10" t="s">
        <v>2</v>
      </c>
      <c r="D29" s="9"/>
      <c r="E29" s="26">
        <f>SUBTOTAL(9,E16:E28)</f>
        <v>24000</v>
      </c>
      <c r="F29" s="51">
        <f>F28</f>
        <v>25084.673429036589</v>
      </c>
      <c r="H29" s="36"/>
      <c r="I29" s="37"/>
    </row>
    <row r="30" spans="3:9" ht="15.75" customHeight="1" outlineLevel="2">
      <c r="C30" s="11">
        <v>2</v>
      </c>
      <c r="D30" s="12">
        <v>1</v>
      </c>
      <c r="E30" s="27">
        <f>E28*(1+E$10)</f>
        <v>2000</v>
      </c>
      <c r="F30" s="52">
        <f>E30+F29*(1+F$10)</f>
        <v>27285.350816468883</v>
      </c>
      <c r="H30" s="38"/>
      <c r="I30" s="38"/>
    </row>
    <row r="31" spans="3:9" ht="15.75" customHeight="1" outlineLevel="2">
      <c r="C31" s="11">
        <v>2</v>
      </c>
      <c r="D31" s="12">
        <v>2</v>
      </c>
      <c r="E31" s="27">
        <f t="shared" ref="E31:E41" si="2">E30</f>
        <v>2000</v>
      </c>
      <c r="F31" s="52">
        <f t="shared" ref="F31:F41" si="3">E31+F30*(1+F$10)</f>
        <v>29503.633623000635</v>
      </c>
      <c r="H31" s="38"/>
      <c r="I31" s="38"/>
    </row>
    <row r="32" spans="3:9" ht="15.75" customHeight="1" outlineLevel="2">
      <c r="C32" s="11">
        <v>2</v>
      </c>
      <c r="D32" s="12">
        <v>3</v>
      </c>
      <c r="E32" s="27">
        <f t="shared" si="2"/>
        <v>2000</v>
      </c>
      <c r="F32" s="52">
        <f t="shared" si="3"/>
        <v>31739.662691984639</v>
      </c>
      <c r="H32" s="38"/>
      <c r="I32" s="38"/>
    </row>
    <row r="33" spans="3:9" ht="15.75" customHeight="1" outlineLevel="2">
      <c r="C33" s="11">
        <v>2</v>
      </c>
      <c r="D33" s="12">
        <v>4</v>
      </c>
      <c r="E33" s="27">
        <f t="shared" si="2"/>
        <v>2000</v>
      </c>
      <c r="F33" s="52">
        <f t="shared" si="3"/>
        <v>33993.579993520514</v>
      </c>
      <c r="H33" s="38"/>
      <c r="I33" s="38"/>
    </row>
    <row r="34" spans="3:9" ht="15.75" customHeight="1" outlineLevel="2">
      <c r="C34" s="11">
        <v>2</v>
      </c>
      <c r="D34" s="12">
        <v>5</v>
      </c>
      <c r="E34" s="27">
        <f t="shared" si="2"/>
        <v>2000</v>
      </c>
      <c r="F34" s="52">
        <f t="shared" si="3"/>
        <v>36265.528633468675</v>
      </c>
      <c r="H34" s="38"/>
      <c r="I34" s="38"/>
    </row>
    <row r="35" spans="3:9" ht="15.75" customHeight="1" outlineLevel="2">
      <c r="C35" s="11">
        <v>2</v>
      </c>
      <c r="D35" s="12">
        <v>6</v>
      </c>
      <c r="E35" s="27">
        <f t="shared" si="2"/>
        <v>2000</v>
      </c>
      <c r="F35" s="52">
        <f t="shared" si="3"/>
        <v>38555.652862536423</v>
      </c>
      <c r="H35" s="38"/>
      <c r="I35" s="38"/>
    </row>
    <row r="36" spans="3:9" ht="15.75" customHeight="1" outlineLevel="2">
      <c r="C36" s="11">
        <v>2</v>
      </c>
      <c r="D36" s="12">
        <v>7</v>
      </c>
      <c r="E36" s="27">
        <f t="shared" si="2"/>
        <v>2000</v>
      </c>
      <c r="F36" s="52">
        <f t="shared" si="3"/>
        <v>40864.098085436715</v>
      </c>
      <c r="H36" s="38"/>
      <c r="I36" s="38"/>
    </row>
    <row r="37" spans="3:9" ht="15.75" customHeight="1" outlineLevel="2">
      <c r="C37" s="11">
        <v>2</v>
      </c>
      <c r="D37" s="12">
        <v>8</v>
      </c>
      <c r="E37" s="27">
        <f t="shared" si="2"/>
        <v>2000</v>
      </c>
      <c r="F37" s="52">
        <f t="shared" si="3"/>
        <v>43191.010870120212</v>
      </c>
      <c r="H37" s="38"/>
      <c r="I37" s="38"/>
    </row>
    <row r="38" spans="3:9" ht="15.75" customHeight="1" outlineLevel="2">
      <c r="C38" s="11">
        <v>2</v>
      </c>
      <c r="D38" s="12">
        <v>9</v>
      </c>
      <c r="E38" s="27">
        <f t="shared" si="2"/>
        <v>2000</v>
      </c>
      <c r="F38" s="52">
        <f t="shared" si="3"/>
        <v>45536.538957081175</v>
      </c>
      <c r="H38" s="38"/>
      <c r="I38" s="38"/>
    </row>
    <row r="39" spans="3:9" ht="15.75" customHeight="1" outlineLevel="2">
      <c r="C39" s="11">
        <v>2</v>
      </c>
      <c r="D39" s="12">
        <v>10</v>
      </c>
      <c r="E39" s="27">
        <f t="shared" si="2"/>
        <v>2000</v>
      </c>
      <c r="F39" s="52">
        <f t="shared" si="3"/>
        <v>47900.831268737827</v>
      </c>
      <c r="H39" s="38"/>
      <c r="I39" s="38"/>
    </row>
    <row r="40" spans="3:9" ht="15.75" customHeight="1" outlineLevel="2">
      <c r="C40" s="11">
        <v>2</v>
      </c>
      <c r="D40" s="12">
        <v>11</v>
      </c>
      <c r="E40" s="27">
        <f t="shared" si="2"/>
        <v>2000</v>
      </c>
      <c r="F40" s="52">
        <f t="shared" si="3"/>
        <v>50284.037918887727</v>
      </c>
      <c r="H40" s="38"/>
      <c r="I40" s="38"/>
    </row>
    <row r="41" spans="3:9" ht="15.75" customHeight="1" outlineLevel="2">
      <c r="C41" s="11">
        <v>2</v>
      </c>
      <c r="D41" s="12">
        <v>12</v>
      </c>
      <c r="E41" s="27">
        <f t="shared" si="2"/>
        <v>2000</v>
      </c>
      <c r="F41" s="52">
        <f t="shared" si="3"/>
        <v>52686.310222238826</v>
      </c>
      <c r="H41" s="38"/>
      <c r="I41" s="38"/>
    </row>
    <row r="42" spans="3:9" ht="15.75" outlineLevel="1">
      <c r="C42" s="13" t="s">
        <v>3</v>
      </c>
      <c r="D42" s="12"/>
      <c r="E42" s="27">
        <f>SUBTOTAL(9,E30:E41)</f>
        <v>24000</v>
      </c>
      <c r="F42" s="52">
        <f>F41</f>
        <v>52686.310222238826</v>
      </c>
      <c r="H42" s="39"/>
      <c r="I42" s="40"/>
    </row>
    <row r="43" spans="3:9" ht="15" customHeight="1" outlineLevel="2">
      <c r="C43" s="4">
        <v>3</v>
      </c>
      <c r="D43" s="9">
        <v>1</v>
      </c>
      <c r="E43" s="26">
        <f>E41*(1+E$10)</f>
        <v>2000</v>
      </c>
      <c r="F43" s="51">
        <f>E43+F41*(1+F$10)</f>
        <v>55107.800704016736</v>
      </c>
      <c r="H43" s="41"/>
      <c r="I43" s="41"/>
    </row>
    <row r="44" spans="3:9" ht="15" customHeight="1" outlineLevel="2">
      <c r="C44" s="4">
        <v>3</v>
      </c>
      <c r="D44" s="9">
        <v>2</v>
      </c>
      <c r="E44" s="26">
        <f t="shared" ref="E44:E54" si="4">E43</f>
        <v>2000</v>
      </c>
      <c r="F44" s="51">
        <f t="shared" ref="F44:F54" si="5">E44+F43*(1+F$10)</f>
        <v>57548.663109648871</v>
      </c>
      <c r="H44" s="41"/>
      <c r="I44" s="41"/>
    </row>
    <row r="45" spans="3:9" ht="15" customHeight="1" outlineLevel="2">
      <c r="C45" s="4">
        <v>3</v>
      </c>
      <c r="D45" s="9">
        <v>3</v>
      </c>
      <c r="E45" s="26">
        <f t="shared" si="4"/>
        <v>2000</v>
      </c>
      <c r="F45" s="51">
        <f t="shared" si="5"/>
        <v>60009.052414526064</v>
      </c>
      <c r="H45" s="41"/>
      <c r="I45" s="41"/>
    </row>
    <row r="46" spans="3:9" ht="15" customHeight="1" outlineLevel="2">
      <c r="C46" s="4">
        <v>3</v>
      </c>
      <c r="D46" s="9">
        <v>4</v>
      </c>
      <c r="E46" s="26">
        <f t="shared" si="4"/>
        <v>2000</v>
      </c>
      <c r="F46" s="51">
        <f t="shared" si="5"/>
        <v>62489.124833842274</v>
      </c>
      <c r="H46" s="41"/>
      <c r="I46" s="41"/>
    </row>
    <row r="47" spans="3:9" ht="15" customHeight="1" outlineLevel="2">
      <c r="C47" s="4">
        <v>3</v>
      </c>
      <c r="D47" s="9">
        <v>5</v>
      </c>
      <c r="E47" s="26">
        <f t="shared" si="4"/>
        <v>2000</v>
      </c>
      <c r="F47" s="51">
        <f t="shared" si="5"/>
        <v>64989.037832513015</v>
      </c>
      <c r="H47" s="41"/>
      <c r="I47" s="41"/>
    </row>
    <row r="48" spans="3:9" ht="15" customHeight="1" outlineLevel="2">
      <c r="C48" s="4">
        <v>3</v>
      </c>
      <c r="D48" s="9">
        <v>6</v>
      </c>
      <c r="E48" s="26">
        <f t="shared" si="4"/>
        <v>2000</v>
      </c>
      <c r="F48" s="51">
        <f t="shared" si="5"/>
        <v>67508.950135173116</v>
      </c>
      <c r="H48" s="41"/>
      <c r="I48" s="41"/>
    </row>
    <row r="49" spans="3:9" ht="15" customHeight="1" outlineLevel="2">
      <c r="C49" s="4">
        <v>3</v>
      </c>
      <c r="D49" s="9">
        <v>7</v>
      </c>
      <c r="E49" s="26">
        <f t="shared" si="4"/>
        <v>2000</v>
      </c>
      <c r="F49" s="51">
        <f t="shared" si="5"/>
        <v>70049.021736254508</v>
      </c>
      <c r="H49" s="41"/>
      <c r="I49" s="41"/>
    </row>
    <row r="50" spans="3:9" ht="15" customHeight="1" outlineLevel="2">
      <c r="C50" s="4">
        <v>3</v>
      </c>
      <c r="D50" s="9">
        <v>8</v>
      </c>
      <c r="E50" s="26">
        <f t="shared" si="4"/>
        <v>2000</v>
      </c>
      <c r="F50" s="51">
        <f t="shared" si="5"/>
        <v>72609.413910144547</v>
      </c>
      <c r="H50" s="41"/>
      <c r="I50" s="41"/>
    </row>
    <row r="51" spans="3:9" ht="15" outlineLevel="2">
      <c r="C51" s="4">
        <v>3</v>
      </c>
      <c r="D51" s="9">
        <v>9</v>
      </c>
      <c r="E51" s="26">
        <f t="shared" si="4"/>
        <v>2000</v>
      </c>
      <c r="F51" s="51">
        <f t="shared" si="5"/>
        <v>75190.289221425701</v>
      </c>
      <c r="H51" s="41"/>
      <c r="I51" s="41"/>
    </row>
    <row r="52" spans="3:9" ht="15" outlineLevel="2">
      <c r="C52" s="4">
        <v>3</v>
      </c>
      <c r="D52" s="9">
        <v>10</v>
      </c>
      <c r="E52" s="26">
        <f t="shared" si="4"/>
        <v>2000</v>
      </c>
      <c r="F52" s="51">
        <f t="shared" si="5"/>
        <v>77791.811535197106</v>
      </c>
      <c r="H52" s="41"/>
      <c r="I52" s="41"/>
    </row>
    <row r="53" spans="3:9" ht="15" outlineLevel="2">
      <c r="C53" s="4">
        <v>3</v>
      </c>
      <c r="D53" s="9">
        <v>11</v>
      </c>
      <c r="E53" s="26">
        <f t="shared" si="4"/>
        <v>2000</v>
      </c>
      <c r="F53" s="51">
        <f t="shared" si="5"/>
        <v>80414.14602747868</v>
      </c>
      <c r="H53" s="41"/>
      <c r="I53" s="41"/>
    </row>
    <row r="54" spans="3:9" ht="15" outlineLevel="2">
      <c r="C54" s="4">
        <v>3</v>
      </c>
      <c r="D54" s="9">
        <v>12</v>
      </c>
      <c r="E54" s="26">
        <f t="shared" si="4"/>
        <v>2000</v>
      </c>
      <c r="F54" s="51">
        <f t="shared" si="5"/>
        <v>83057.45919569851</v>
      </c>
      <c r="H54" s="41"/>
      <c r="I54" s="41"/>
    </row>
    <row r="55" spans="3:9" ht="15.75" outlineLevel="1">
      <c r="C55" s="10" t="s">
        <v>4</v>
      </c>
      <c r="D55" s="9"/>
      <c r="E55" s="26">
        <f>SUBTOTAL(9,E43:E54)</f>
        <v>24000</v>
      </c>
      <c r="F55" s="51">
        <f>F54</f>
        <v>83057.45919569851</v>
      </c>
      <c r="H55" s="38"/>
      <c r="I55" s="40"/>
    </row>
    <row r="56" spans="3:9" ht="15" outlineLevel="2">
      <c r="C56" s="11">
        <v>4</v>
      </c>
      <c r="D56" s="12">
        <v>1</v>
      </c>
      <c r="E56" s="27">
        <f>E54*(1+E$10)</f>
        <v>2000</v>
      </c>
      <c r="F56" s="52">
        <f>E56+F54*(1+F$10)</f>
        <v>85721.918869264104</v>
      </c>
      <c r="H56" s="41"/>
      <c r="I56" s="41"/>
    </row>
    <row r="57" spans="3:9" ht="15" outlineLevel="2">
      <c r="C57" s="11">
        <v>4</v>
      </c>
      <c r="D57" s="12">
        <v>2</v>
      </c>
      <c r="E57" s="27">
        <f t="shared" ref="E57:E67" si="6">E56</f>
        <v>2000</v>
      </c>
      <c r="F57" s="52">
        <f t="shared" ref="F57:F67" si="7">E57+F56*(1+F$10)</f>
        <v>88407.694220218211</v>
      </c>
      <c r="H57" s="41"/>
      <c r="I57" s="41"/>
    </row>
    <row r="58" spans="3:9" ht="15" outlineLevel="2">
      <c r="C58" s="11">
        <v>4</v>
      </c>
      <c r="D58" s="12">
        <v>3</v>
      </c>
      <c r="E58" s="27">
        <f t="shared" si="6"/>
        <v>2000</v>
      </c>
      <c r="F58" s="52">
        <f t="shared" si="7"/>
        <v>91114.955773979964</v>
      </c>
      <c r="H58" s="41"/>
      <c r="I58" s="41"/>
    </row>
    <row r="59" spans="3:9" ht="15" outlineLevel="2">
      <c r="C59" s="11">
        <v>4</v>
      </c>
      <c r="D59" s="12">
        <v>4</v>
      </c>
      <c r="E59" s="27">
        <f t="shared" si="6"/>
        <v>2000</v>
      </c>
      <c r="F59" s="52">
        <f t="shared" si="7"/>
        <v>93843.875420171811</v>
      </c>
      <c r="H59" s="41"/>
      <c r="I59" s="41"/>
    </row>
    <row r="60" spans="3:9" ht="15" outlineLevel="2">
      <c r="C60" s="11">
        <v>4</v>
      </c>
      <c r="D60" s="12">
        <v>5</v>
      </c>
      <c r="E60" s="27">
        <f t="shared" si="6"/>
        <v>2000</v>
      </c>
      <c r="F60" s="52">
        <f t="shared" si="7"/>
        <v>96594.626423533191</v>
      </c>
      <c r="H60" s="41"/>
      <c r="I60" s="41"/>
    </row>
    <row r="61" spans="3:9" ht="15" outlineLevel="2">
      <c r="C61" s="11">
        <v>4</v>
      </c>
      <c r="D61" s="12">
        <v>6</v>
      </c>
      <c r="E61" s="27">
        <f t="shared" si="6"/>
        <v>2000</v>
      </c>
      <c r="F61" s="52">
        <f t="shared" si="7"/>
        <v>99367.383434921459</v>
      </c>
      <c r="H61" s="41"/>
      <c r="I61" s="41"/>
    </row>
    <row r="62" spans="3:9" ht="15" outlineLevel="2">
      <c r="C62" s="11">
        <v>4</v>
      </c>
      <c r="D62" s="12">
        <v>7</v>
      </c>
      <c r="E62" s="27">
        <f t="shared" si="6"/>
        <v>2000</v>
      </c>
      <c r="F62" s="52">
        <f t="shared" si="7"/>
        <v>102162.32250240083</v>
      </c>
      <c r="H62" s="41"/>
      <c r="I62" s="41"/>
    </row>
    <row r="63" spans="3:9" ht="15" outlineLevel="2">
      <c r="C63" s="11">
        <v>4</v>
      </c>
      <c r="D63" s="12">
        <v>8</v>
      </c>
      <c r="E63" s="27">
        <f t="shared" si="6"/>
        <v>2000</v>
      </c>
      <c r="F63" s="52">
        <f t="shared" si="7"/>
        <v>104979.62108242004</v>
      </c>
      <c r="H63" s="41"/>
      <c r="I63" s="41"/>
    </row>
    <row r="64" spans="3:9" ht="15" outlineLevel="2">
      <c r="C64" s="11">
        <v>4</v>
      </c>
      <c r="D64" s="12">
        <v>9</v>
      </c>
      <c r="E64" s="27">
        <f t="shared" si="6"/>
        <v>2000</v>
      </c>
      <c r="F64" s="52">
        <f t="shared" si="7"/>
        <v>107819.4580510794</v>
      </c>
      <c r="H64" s="41"/>
      <c r="I64" s="41"/>
    </row>
    <row r="65" spans="3:9" ht="15" outlineLevel="2">
      <c r="C65" s="11">
        <v>4</v>
      </c>
      <c r="D65" s="12">
        <v>10</v>
      </c>
      <c r="E65" s="27">
        <f t="shared" si="6"/>
        <v>2000</v>
      </c>
      <c r="F65" s="52">
        <f t="shared" si="7"/>
        <v>110682.01371548804</v>
      </c>
      <c r="H65" s="41"/>
      <c r="I65" s="41"/>
    </row>
    <row r="66" spans="3:9" ht="15" outlineLevel="2">
      <c r="C66" s="11">
        <v>4</v>
      </c>
      <c r="D66" s="12">
        <v>11</v>
      </c>
      <c r="E66" s="27">
        <f t="shared" si="6"/>
        <v>2000</v>
      </c>
      <c r="F66" s="52">
        <f t="shared" si="7"/>
        <v>113567.46982521194</v>
      </c>
      <c r="H66" s="41"/>
      <c r="I66" s="41"/>
    </row>
    <row r="67" spans="3:9" ht="15" outlineLevel="2">
      <c r="C67" s="11">
        <v>4</v>
      </c>
      <c r="D67" s="12">
        <v>12</v>
      </c>
      <c r="E67" s="27">
        <f t="shared" si="6"/>
        <v>2000</v>
      </c>
      <c r="F67" s="52">
        <f t="shared" si="7"/>
        <v>116476.00958381363</v>
      </c>
      <c r="H67" s="41"/>
      <c r="I67" s="41"/>
    </row>
    <row r="68" spans="3:9" ht="15.75" outlineLevel="1">
      <c r="C68" s="13" t="s">
        <v>5</v>
      </c>
      <c r="D68" s="12"/>
      <c r="E68" s="27">
        <f>SUBTOTAL(9,E56:E67)</f>
        <v>24000</v>
      </c>
      <c r="F68" s="52">
        <f>F67</f>
        <v>116476.00958381363</v>
      </c>
      <c r="H68" s="41"/>
      <c r="I68" s="40"/>
    </row>
    <row r="69" spans="3:9" ht="15" outlineLevel="2">
      <c r="C69" s="14">
        <v>5</v>
      </c>
      <c r="D69" s="9">
        <v>1</v>
      </c>
      <c r="E69" s="26">
        <f>E67*(1+E$10)</f>
        <v>2000</v>
      </c>
      <c r="F69" s="51">
        <f>E69+F67*(1+F$10)</f>
        <v>119407.81766048414</v>
      </c>
      <c r="H69" s="49"/>
      <c r="I69" s="49"/>
    </row>
    <row r="70" spans="3:9" ht="15" outlineLevel="2">
      <c r="C70" s="14">
        <v>5</v>
      </c>
      <c r="D70" s="9">
        <v>2</v>
      </c>
      <c r="E70" s="26">
        <f t="shared" ref="E70:E80" si="8">E69</f>
        <v>2000</v>
      </c>
      <c r="F70" s="51">
        <f t="shared" ref="F70:F80" si="9">E70+F69*(1+F$10)</f>
        <v>122363.08020176801</v>
      </c>
      <c r="H70" s="49"/>
      <c r="I70" s="49"/>
    </row>
    <row r="71" spans="3:9" ht="15" outlineLevel="2">
      <c r="C71" s="14">
        <v>5</v>
      </c>
      <c r="D71" s="9">
        <v>3</v>
      </c>
      <c r="E71" s="26">
        <f t="shared" si="8"/>
        <v>2000</v>
      </c>
      <c r="F71" s="51">
        <f t="shared" si="9"/>
        <v>125341.98484338216</v>
      </c>
      <c r="H71" s="49"/>
      <c r="I71" s="49"/>
    </row>
    <row r="72" spans="3:9" ht="15" outlineLevel="2">
      <c r="C72" s="14">
        <v>5</v>
      </c>
      <c r="D72" s="9">
        <v>4</v>
      </c>
      <c r="E72" s="26">
        <f t="shared" si="8"/>
        <v>2000</v>
      </c>
      <c r="F72" s="51">
        <f t="shared" si="9"/>
        <v>128344.72072212922</v>
      </c>
      <c r="H72" s="49"/>
      <c r="I72" s="49"/>
    </row>
    <row r="73" spans="3:9" ht="15" outlineLevel="2">
      <c r="C73" s="14">
        <v>5</v>
      </c>
      <c r="D73" s="9">
        <v>5</v>
      </c>
      <c r="E73" s="26">
        <f t="shared" si="8"/>
        <v>2000</v>
      </c>
      <c r="F73" s="51">
        <f t="shared" si="9"/>
        <v>131371.47848790625</v>
      </c>
      <c r="H73" s="49"/>
      <c r="I73" s="49"/>
    </row>
    <row r="74" spans="3:9" ht="15" outlineLevel="2">
      <c r="C74" s="14">
        <v>5</v>
      </c>
      <c r="D74" s="9">
        <v>6</v>
      </c>
      <c r="E74" s="26">
        <f t="shared" si="8"/>
        <v>2000</v>
      </c>
      <c r="F74" s="51">
        <f t="shared" si="9"/>
        <v>134422.45031580949</v>
      </c>
      <c r="H74" s="49"/>
      <c r="I74" s="49"/>
    </row>
    <row r="75" spans="3:9" ht="15" outlineLevel="2">
      <c r="C75" s="14">
        <v>5</v>
      </c>
      <c r="D75" s="9">
        <v>7</v>
      </c>
      <c r="E75" s="26">
        <f t="shared" si="8"/>
        <v>2000</v>
      </c>
      <c r="F75" s="51">
        <f t="shared" si="9"/>
        <v>137497.82991833598</v>
      </c>
      <c r="H75" s="49"/>
      <c r="I75" s="49"/>
    </row>
    <row r="76" spans="3:9" ht="15" outlineLevel="2">
      <c r="C76" s="14">
        <v>5</v>
      </c>
      <c r="D76" s="9">
        <v>8</v>
      </c>
      <c r="E76" s="26">
        <f t="shared" si="8"/>
        <v>2000</v>
      </c>
      <c r="F76" s="51">
        <f t="shared" si="9"/>
        <v>140597.81255768266</v>
      </c>
      <c r="H76" s="49"/>
      <c r="I76" s="49"/>
    </row>
    <row r="77" spans="3:9" ht="15" outlineLevel="2">
      <c r="C77" s="14">
        <v>5</v>
      </c>
      <c r="D77" s="9">
        <v>9</v>
      </c>
      <c r="E77" s="26">
        <f t="shared" si="8"/>
        <v>2000</v>
      </c>
      <c r="F77" s="51">
        <f t="shared" si="9"/>
        <v>143722.59505814413</v>
      </c>
      <c r="H77" s="49"/>
      <c r="I77" s="49"/>
    </row>
    <row r="78" spans="3:9" ht="15" outlineLevel="2">
      <c r="C78" s="14">
        <v>5</v>
      </c>
      <c r="D78" s="9">
        <v>10</v>
      </c>
      <c r="E78" s="26">
        <f t="shared" si="8"/>
        <v>2000</v>
      </c>
      <c r="F78" s="51">
        <f t="shared" si="9"/>
        <v>146872.37581860929</v>
      </c>
      <c r="H78" s="49"/>
      <c r="I78" s="49"/>
    </row>
    <row r="79" spans="3:9" ht="15" outlineLevel="2">
      <c r="C79" s="14">
        <v>5</v>
      </c>
      <c r="D79" s="9">
        <v>11</v>
      </c>
      <c r="E79" s="26">
        <f t="shared" si="8"/>
        <v>2000</v>
      </c>
      <c r="F79" s="51">
        <f t="shared" si="9"/>
        <v>150047.35482515817</v>
      </c>
      <c r="H79" s="49"/>
      <c r="I79" s="49"/>
    </row>
    <row r="80" spans="3:9" ht="15" outlineLevel="2">
      <c r="C80" s="14">
        <v>5</v>
      </c>
      <c r="D80" s="9">
        <v>12</v>
      </c>
      <c r="E80" s="26">
        <f t="shared" si="8"/>
        <v>2000</v>
      </c>
      <c r="F80" s="51">
        <f t="shared" si="9"/>
        <v>153247.73366375943</v>
      </c>
      <c r="H80" s="49"/>
      <c r="I80" s="49"/>
    </row>
    <row r="81" spans="3:6" outlineLevel="1">
      <c r="C81" s="15" t="s">
        <v>6</v>
      </c>
      <c r="D81" s="9"/>
      <c r="E81" s="26">
        <f>SUBTOTAL(9,E69:E80)</f>
        <v>24000</v>
      </c>
      <c r="F81" s="51">
        <f>F80</f>
        <v>153247.73366375943</v>
      </c>
    </row>
    <row r="82" spans="3:6" outlineLevel="2">
      <c r="C82" s="11">
        <v>5.5207001944984704</v>
      </c>
      <c r="D82" s="12">
        <v>1</v>
      </c>
      <c r="E82" s="27">
        <f>E80*(1+E$10)</f>
        <v>2000</v>
      </c>
      <c r="F82" s="52">
        <f>E82+F80*(1+F$10)</f>
        <v>156473.71553306951</v>
      </c>
    </row>
    <row r="83" spans="3:6" outlineLevel="2">
      <c r="C83" s="11">
        <v>5.5207001944984704</v>
      </c>
      <c r="D83" s="12">
        <v>2</v>
      </c>
      <c r="E83" s="27">
        <f t="shared" ref="E83:E93" si="10">E82</f>
        <v>2000</v>
      </c>
      <c r="F83" s="52">
        <f t="shared" ref="F83:F93" si="11">E83+F82*(1+F$10)</f>
        <v>159725.50525733407</v>
      </c>
    </row>
    <row r="84" spans="3:6" outlineLevel="2">
      <c r="C84" s="11">
        <v>5.5207001944984704</v>
      </c>
      <c r="D84" s="12">
        <v>3</v>
      </c>
      <c r="E84" s="27">
        <f t="shared" si="10"/>
        <v>2000</v>
      </c>
      <c r="F84" s="52">
        <f t="shared" si="11"/>
        <v>163003.30929939274</v>
      </c>
    </row>
    <row r="85" spans="3:6" outlineLevel="2">
      <c r="C85" s="11">
        <v>5.5207001944984704</v>
      </c>
      <c r="D85" s="12">
        <v>4</v>
      </c>
      <c r="E85" s="27">
        <f t="shared" si="10"/>
        <v>2000</v>
      </c>
      <c r="F85" s="52">
        <f t="shared" si="11"/>
        <v>166307.3357737879</v>
      </c>
    </row>
    <row r="86" spans="3:6" outlineLevel="2">
      <c r="C86" s="11">
        <v>5.5207001944984704</v>
      </c>
      <c r="D86" s="12">
        <v>5</v>
      </c>
      <c r="E86" s="27">
        <f t="shared" si="10"/>
        <v>2000</v>
      </c>
      <c r="F86" s="52">
        <f t="shared" si="11"/>
        <v>169637.79445997821</v>
      </c>
    </row>
    <row r="87" spans="3:6" outlineLevel="2">
      <c r="C87" s="11">
        <v>5.5207001944984704</v>
      </c>
      <c r="D87" s="12">
        <v>6</v>
      </c>
      <c r="E87" s="27">
        <f t="shared" si="10"/>
        <v>2000</v>
      </c>
      <c r="F87" s="52">
        <f t="shared" si="11"/>
        <v>172994.89681565802</v>
      </c>
    </row>
    <row r="88" spans="3:6" outlineLevel="2">
      <c r="C88" s="11">
        <v>5.5207001944984704</v>
      </c>
      <c r="D88" s="12">
        <v>7</v>
      </c>
      <c r="E88" s="27">
        <f t="shared" si="10"/>
        <v>2000</v>
      </c>
      <c r="F88" s="52">
        <f t="shared" si="11"/>
        <v>176378.85599018328</v>
      </c>
    </row>
    <row r="89" spans="3:6" outlineLevel="2">
      <c r="C89" s="11">
        <v>5.5207001944984704</v>
      </c>
      <c r="D89" s="12">
        <v>8</v>
      </c>
      <c r="E89" s="27">
        <f t="shared" si="10"/>
        <v>2000</v>
      </c>
      <c r="F89" s="52">
        <f t="shared" si="11"/>
        <v>179789.88683810475</v>
      </c>
    </row>
    <row r="90" spans="3:6" outlineLevel="2">
      <c r="C90" s="11">
        <v>5.5207001944984704</v>
      </c>
      <c r="D90" s="12">
        <v>9</v>
      </c>
      <c r="E90" s="27">
        <f t="shared" si="10"/>
        <v>2000</v>
      </c>
      <c r="F90" s="52">
        <f t="shared" si="11"/>
        <v>183228.20593280959</v>
      </c>
    </row>
    <row r="91" spans="3:6" outlineLevel="2">
      <c r="C91" s="11">
        <v>5.5207001944984704</v>
      </c>
      <c r="D91" s="12">
        <v>10</v>
      </c>
      <c r="E91" s="27">
        <f t="shared" si="10"/>
        <v>2000</v>
      </c>
      <c r="F91" s="52">
        <f t="shared" si="11"/>
        <v>186694.03158027207</v>
      </c>
    </row>
    <row r="92" spans="3:6" outlineLevel="2">
      <c r="C92" s="11">
        <v>5.5207001944984704</v>
      </c>
      <c r="D92" s="12">
        <v>11</v>
      </c>
      <c r="E92" s="27">
        <f t="shared" si="10"/>
        <v>2000</v>
      </c>
      <c r="F92" s="52">
        <f t="shared" si="11"/>
        <v>190187.58383291424</v>
      </c>
    </row>
    <row r="93" spans="3:6" outlineLevel="2">
      <c r="C93" s="11">
        <v>5.5207001944984704</v>
      </c>
      <c r="D93" s="12">
        <v>12</v>
      </c>
      <c r="E93" s="27">
        <f t="shared" si="10"/>
        <v>2000</v>
      </c>
      <c r="F93" s="52">
        <f t="shared" si="11"/>
        <v>193709.08450357756</v>
      </c>
    </row>
    <row r="94" spans="3:6" outlineLevel="1">
      <c r="C94" s="13" t="s">
        <v>7</v>
      </c>
      <c r="D94" s="12"/>
      <c r="E94" s="27">
        <f>SUBTOTAL(9,E82:E93)</f>
        <v>24000</v>
      </c>
      <c r="F94" s="52">
        <f>F93</f>
        <v>193709.08450357756</v>
      </c>
    </row>
    <row r="95" spans="3:6" outlineLevel="2">
      <c r="C95" s="4">
        <v>7</v>
      </c>
      <c r="D95" s="9">
        <v>1</v>
      </c>
      <c r="E95" s="26">
        <f>E93*(1+E$10)</f>
        <v>2000</v>
      </c>
      <c r="F95" s="51">
        <f>E95+F93*(1+F$10)</f>
        <v>197258.75717960618</v>
      </c>
    </row>
    <row r="96" spans="3:6" outlineLevel="2">
      <c r="C96" s="4">
        <v>7</v>
      </c>
      <c r="D96" s="9">
        <v>2</v>
      </c>
      <c r="E96" s="26">
        <f t="shared" ref="E96:E106" si="12">E95</f>
        <v>2000</v>
      </c>
      <c r="F96" s="51">
        <f t="shared" ref="F96:F106" si="13">E96+F95*(1+F$10)</f>
        <v>200836.82723704303</v>
      </c>
    </row>
    <row r="97" spans="3:6" outlineLevel="2">
      <c r="C97" s="4">
        <v>7</v>
      </c>
      <c r="D97" s="9">
        <v>3</v>
      </c>
      <c r="E97" s="26">
        <f t="shared" si="12"/>
        <v>2000</v>
      </c>
      <c r="F97" s="51">
        <f t="shared" si="13"/>
        <v>204443.52185493938</v>
      </c>
    </row>
    <row r="98" spans="3:6" outlineLevel="2">
      <c r="C98" s="4">
        <v>7</v>
      </c>
      <c r="D98" s="9">
        <v>4</v>
      </c>
      <c r="E98" s="26">
        <f t="shared" si="12"/>
        <v>2000</v>
      </c>
      <c r="F98" s="51">
        <f t="shared" si="13"/>
        <v>208079.0700297789</v>
      </c>
    </row>
    <row r="99" spans="3:6" outlineLevel="2">
      <c r="C99" s="4">
        <v>7</v>
      </c>
      <c r="D99" s="9">
        <v>5</v>
      </c>
      <c r="E99" s="26">
        <f t="shared" si="12"/>
        <v>2000</v>
      </c>
      <c r="F99" s="51">
        <f t="shared" si="13"/>
        <v>211743.70259001714</v>
      </c>
    </row>
    <row r="100" spans="3:6" outlineLevel="2">
      <c r="C100" s="4">
        <v>7</v>
      </c>
      <c r="D100" s="9">
        <v>6</v>
      </c>
      <c r="E100" s="26">
        <f t="shared" si="12"/>
        <v>2000</v>
      </c>
      <c r="F100" s="51">
        <f t="shared" si="13"/>
        <v>215437.65221073729</v>
      </c>
    </row>
    <row r="101" spans="3:6" outlineLevel="2">
      <c r="C101" s="4">
        <v>7</v>
      </c>
      <c r="D101" s="9">
        <v>7</v>
      </c>
      <c r="E101" s="26">
        <f t="shared" si="12"/>
        <v>2000</v>
      </c>
      <c r="F101" s="51">
        <f t="shared" si="13"/>
        <v>219161.15342842319</v>
      </c>
    </row>
    <row r="102" spans="3:6" outlineLevel="2">
      <c r="C102" s="4">
        <v>7</v>
      </c>
      <c r="D102" s="9">
        <v>8</v>
      </c>
      <c r="E102" s="26">
        <f t="shared" si="12"/>
        <v>2000</v>
      </c>
      <c r="F102" s="51">
        <f t="shared" si="13"/>
        <v>222914.44265585058</v>
      </c>
    </row>
    <row r="103" spans="3:6" outlineLevel="2">
      <c r="C103" s="4">
        <v>7</v>
      </c>
      <c r="D103" s="9">
        <v>9</v>
      </c>
      <c r="E103" s="26">
        <f t="shared" si="12"/>
        <v>2000</v>
      </c>
      <c r="F103" s="51">
        <f t="shared" si="13"/>
        <v>226697.7581970974</v>
      </c>
    </row>
    <row r="104" spans="3:6" outlineLevel="2">
      <c r="C104" s="4">
        <v>7</v>
      </c>
      <c r="D104" s="9">
        <v>10</v>
      </c>
      <c r="E104" s="26">
        <f t="shared" si="12"/>
        <v>2000</v>
      </c>
      <c r="F104" s="51">
        <f t="shared" si="13"/>
        <v>230511.34026267417</v>
      </c>
    </row>
    <row r="105" spans="3:6" outlineLevel="2">
      <c r="C105" s="4">
        <v>7</v>
      </c>
      <c r="D105" s="9">
        <v>11</v>
      </c>
      <c r="E105" s="26">
        <f t="shared" si="12"/>
        <v>2000</v>
      </c>
      <c r="F105" s="51">
        <f t="shared" si="13"/>
        <v>234355.43098477556</v>
      </c>
    </row>
    <row r="106" spans="3:6" outlineLevel="2">
      <c r="C106" s="4">
        <v>7</v>
      </c>
      <c r="D106" s="9">
        <v>12</v>
      </c>
      <c r="E106" s="26">
        <f t="shared" si="12"/>
        <v>2000</v>
      </c>
      <c r="F106" s="51">
        <f t="shared" si="13"/>
        <v>238230.27443265376</v>
      </c>
    </row>
    <row r="107" spans="3:6" outlineLevel="1">
      <c r="C107" s="10" t="s">
        <v>8</v>
      </c>
      <c r="D107" s="9"/>
      <c r="E107" s="26">
        <f>SUBTOTAL(9,E95:E106)</f>
        <v>24000</v>
      </c>
      <c r="F107" s="51">
        <f>F106</f>
        <v>238230.27443265376</v>
      </c>
    </row>
    <row r="108" spans="3:6" outlineLevel="2">
      <c r="C108" s="11">
        <v>8</v>
      </c>
      <c r="D108" s="12">
        <v>1</v>
      </c>
      <c r="E108" s="27">
        <f>E106*(1+E$10)</f>
        <v>2000</v>
      </c>
      <c r="F108" s="52">
        <f>E108+F106*(1+F$10)</f>
        <v>242136.11662811501</v>
      </c>
    </row>
    <row r="109" spans="3:6" outlineLevel="2">
      <c r="C109" s="11">
        <v>8</v>
      </c>
      <c r="D109" s="12">
        <v>2</v>
      </c>
      <c r="E109" s="27">
        <f t="shared" ref="E109:E119" si="14">E108</f>
        <v>2000</v>
      </c>
      <c r="F109" s="52">
        <f t="shared" ref="F109:F119" si="15">E109+F108*(1+F$10)</f>
        <v>246073.20556113994</v>
      </c>
    </row>
    <row r="110" spans="3:6" outlineLevel="2">
      <c r="C110" s="11">
        <v>8</v>
      </c>
      <c r="D110" s="12">
        <v>3</v>
      </c>
      <c r="E110" s="27">
        <f t="shared" si="14"/>
        <v>2000</v>
      </c>
      <c r="F110" s="52">
        <f t="shared" si="15"/>
        <v>250041.79120562907</v>
      </c>
    </row>
    <row r="111" spans="3:6" outlineLevel="2">
      <c r="C111" s="11">
        <v>8</v>
      </c>
      <c r="D111" s="12">
        <v>4</v>
      </c>
      <c r="E111" s="27">
        <f t="shared" si="14"/>
        <v>2000</v>
      </c>
      <c r="F111" s="52">
        <f t="shared" si="15"/>
        <v>254042.1255352741</v>
      </c>
    </row>
    <row r="112" spans="3:6" outlineLevel="2">
      <c r="C112" s="11">
        <v>8</v>
      </c>
      <c r="D112" s="12">
        <v>5</v>
      </c>
      <c r="E112" s="27">
        <f t="shared" si="14"/>
        <v>2000</v>
      </c>
      <c r="F112" s="52">
        <f t="shared" si="15"/>
        <v>258074.46253955629</v>
      </c>
    </row>
    <row r="113" spans="3:6" outlineLevel="2">
      <c r="C113" s="11">
        <v>8</v>
      </c>
      <c r="D113" s="12">
        <v>6</v>
      </c>
      <c r="E113" s="27">
        <f t="shared" si="14"/>
        <v>2000</v>
      </c>
      <c r="F113" s="52">
        <f t="shared" si="15"/>
        <v>262139.05823987274</v>
      </c>
    </row>
    <row r="114" spans="3:6" outlineLevel="2">
      <c r="C114" s="11">
        <v>8</v>
      </c>
      <c r="D114" s="12">
        <v>7</v>
      </c>
      <c r="E114" s="27">
        <f t="shared" si="14"/>
        <v>2000</v>
      </c>
      <c r="F114" s="52">
        <f t="shared" si="15"/>
        <v>266236.17070579174</v>
      </c>
    </row>
    <row r="115" spans="3:6" outlineLevel="2">
      <c r="C115" s="11">
        <v>8</v>
      </c>
      <c r="D115" s="12">
        <v>8</v>
      </c>
      <c r="E115" s="27">
        <f t="shared" si="14"/>
        <v>2000</v>
      </c>
      <c r="F115" s="52">
        <f t="shared" si="15"/>
        <v>270366.06007143809</v>
      </c>
    </row>
    <row r="116" spans="3:6" outlineLevel="2">
      <c r="C116" s="11">
        <v>8</v>
      </c>
      <c r="D116" s="12">
        <v>9</v>
      </c>
      <c r="E116" s="27">
        <f t="shared" si="14"/>
        <v>2000</v>
      </c>
      <c r="F116" s="52">
        <f t="shared" si="15"/>
        <v>274528.98855200957</v>
      </c>
    </row>
    <row r="117" spans="3:6" outlineLevel="2">
      <c r="C117" s="11">
        <v>8</v>
      </c>
      <c r="D117" s="12">
        <v>10</v>
      </c>
      <c r="E117" s="27">
        <f t="shared" si="14"/>
        <v>2000</v>
      </c>
      <c r="F117" s="52">
        <f t="shared" si="15"/>
        <v>278725.22046042565</v>
      </c>
    </row>
    <row r="118" spans="3:6" outlineLevel="2">
      <c r="C118" s="11">
        <v>8</v>
      </c>
      <c r="D118" s="12">
        <v>11</v>
      </c>
      <c r="E118" s="27">
        <f t="shared" si="14"/>
        <v>2000</v>
      </c>
      <c r="F118" s="52">
        <f t="shared" si="15"/>
        <v>282955.02222410904</v>
      </c>
    </row>
    <row r="119" spans="3:6" outlineLevel="2">
      <c r="C119" s="11">
        <v>8</v>
      </c>
      <c r="D119" s="12">
        <v>12</v>
      </c>
      <c r="E119" s="27">
        <f t="shared" si="14"/>
        <v>2000</v>
      </c>
      <c r="F119" s="52">
        <f t="shared" si="15"/>
        <v>287218.66240190191</v>
      </c>
    </row>
    <row r="120" spans="3:6" outlineLevel="1">
      <c r="C120" s="13" t="s">
        <v>9</v>
      </c>
      <c r="D120" s="12"/>
      <c r="E120" s="27">
        <f>SUBTOTAL(9,E108:E119)</f>
        <v>24000</v>
      </c>
      <c r="F120" s="52">
        <f>F119</f>
        <v>287218.66240190191</v>
      </c>
    </row>
    <row r="121" spans="3:6" outlineLevel="2">
      <c r="C121" s="14">
        <v>9</v>
      </c>
      <c r="D121" s="9">
        <v>1</v>
      </c>
      <c r="E121" s="26">
        <f>E119*(1+E$10)</f>
        <v>2000</v>
      </c>
      <c r="F121" s="51">
        <f>E121+F119*(1+F$10)</f>
        <v>291516.41170111712</v>
      </c>
    </row>
    <row r="122" spans="3:6" outlineLevel="2">
      <c r="C122" s="14">
        <v>9</v>
      </c>
      <c r="D122" s="9">
        <v>2</v>
      </c>
      <c r="E122" s="26">
        <f t="shared" ref="E122:E132" si="16">E121</f>
        <v>2000</v>
      </c>
      <c r="F122" s="51">
        <f t="shared" ref="F122:F132" si="17">E122+F121*(1+F$10)</f>
        <v>295848.54299472604</v>
      </c>
    </row>
    <row r="123" spans="3:6" outlineLevel="2">
      <c r="C123" s="14">
        <v>9</v>
      </c>
      <c r="D123" s="9">
        <v>3</v>
      </c>
      <c r="E123" s="26">
        <f t="shared" si="16"/>
        <v>2000</v>
      </c>
      <c r="F123" s="51">
        <f t="shared" si="17"/>
        <v>300215.33133868384</v>
      </c>
    </row>
    <row r="124" spans="3:6" outlineLevel="2">
      <c r="C124" s="14">
        <v>9</v>
      </c>
      <c r="D124" s="9">
        <v>4</v>
      </c>
      <c r="E124" s="26">
        <f t="shared" si="16"/>
        <v>2000</v>
      </c>
      <c r="F124" s="51">
        <f t="shared" si="17"/>
        <v>304617.05398939329</v>
      </c>
    </row>
    <row r="125" spans="3:6" outlineLevel="2">
      <c r="C125" s="14">
        <v>9</v>
      </c>
      <c r="D125" s="9">
        <v>5</v>
      </c>
      <c r="E125" s="26">
        <f t="shared" si="16"/>
        <v>2000</v>
      </c>
      <c r="F125" s="51">
        <f t="shared" si="17"/>
        <v>309053.99042130844</v>
      </c>
    </row>
    <row r="126" spans="3:6" outlineLevel="2">
      <c r="C126" s="14">
        <v>9</v>
      </c>
      <c r="D126" s="9">
        <v>6</v>
      </c>
      <c r="E126" s="26">
        <f t="shared" si="16"/>
        <v>2000</v>
      </c>
      <c r="F126" s="51">
        <f t="shared" si="17"/>
        <v>313526.4223446789</v>
      </c>
    </row>
    <row r="127" spans="3:6" outlineLevel="2">
      <c r="C127" s="14">
        <v>9</v>
      </c>
      <c r="D127" s="9">
        <v>7</v>
      </c>
      <c r="E127" s="26">
        <f t="shared" si="16"/>
        <v>2000</v>
      </c>
      <c r="F127" s="51">
        <f t="shared" si="17"/>
        <v>318034.63372343633</v>
      </c>
    </row>
    <row r="128" spans="3:6" outlineLevel="2">
      <c r="C128" s="14">
        <v>9</v>
      </c>
      <c r="D128" s="9">
        <v>8</v>
      </c>
      <c r="E128" s="26">
        <f t="shared" si="16"/>
        <v>2000</v>
      </c>
      <c r="F128" s="51">
        <f t="shared" si="17"/>
        <v>322578.91079322383</v>
      </c>
    </row>
    <row r="129" spans="3:6" outlineLevel="2">
      <c r="C129" s="14">
        <v>9</v>
      </c>
      <c r="D129" s="9">
        <v>9</v>
      </c>
      <c r="E129" s="26">
        <f t="shared" si="16"/>
        <v>2000</v>
      </c>
      <c r="F129" s="51">
        <f t="shared" si="17"/>
        <v>327159.5420795696</v>
      </c>
    </row>
    <row r="130" spans="3:6" outlineLevel="2">
      <c r="C130" s="14">
        <v>9</v>
      </c>
      <c r="D130" s="9">
        <v>10</v>
      </c>
      <c r="E130" s="26">
        <f t="shared" si="16"/>
        <v>2000</v>
      </c>
      <c r="F130" s="51">
        <f t="shared" si="17"/>
        <v>331776.81841620617</v>
      </c>
    </row>
    <row r="131" spans="3:6" outlineLevel="2">
      <c r="C131" s="14">
        <v>9</v>
      </c>
      <c r="D131" s="9">
        <v>11</v>
      </c>
      <c r="E131" s="26">
        <f t="shared" si="16"/>
        <v>2000</v>
      </c>
      <c r="F131" s="51">
        <f t="shared" si="17"/>
        <v>336431.03296353581</v>
      </c>
    </row>
    <row r="132" spans="3:6" outlineLevel="2">
      <c r="C132" s="14">
        <v>9</v>
      </c>
      <c r="D132" s="9">
        <v>12</v>
      </c>
      <c r="E132" s="26">
        <f t="shared" si="16"/>
        <v>2000</v>
      </c>
      <c r="F132" s="51">
        <f t="shared" si="17"/>
        <v>341122.48122724408</v>
      </c>
    </row>
    <row r="133" spans="3:6" outlineLevel="1">
      <c r="C133" s="15" t="s">
        <v>10</v>
      </c>
      <c r="D133" s="9"/>
      <c r="E133" s="26">
        <f>SUBTOTAL(9,E121:E132)</f>
        <v>24000</v>
      </c>
      <c r="F133" s="51">
        <f>F132</f>
        <v>341122.48122724408</v>
      </c>
    </row>
    <row r="134" spans="3:6" outlineLevel="2">
      <c r="C134" s="11">
        <v>10</v>
      </c>
      <c r="D134" s="12">
        <v>1</v>
      </c>
      <c r="E134" s="27">
        <f>E132*(1+E$10)</f>
        <v>2000</v>
      </c>
      <c r="F134" s="52">
        <f>E134+F132*(1+F$10)</f>
        <v>345851.46107706201</v>
      </c>
    </row>
    <row r="135" spans="3:6" outlineLevel="2">
      <c r="C135" s="11">
        <v>10</v>
      </c>
      <c r="D135" s="12">
        <v>2</v>
      </c>
      <c r="E135" s="27">
        <f t="shared" ref="E135:E145" si="18">E134</f>
        <v>2000</v>
      </c>
      <c r="F135" s="52">
        <f t="shared" ref="F135:F145" si="19">E135+F134*(1+F$10)</f>
        <v>350618.27276567853</v>
      </c>
    </row>
    <row r="136" spans="3:6" outlineLevel="2">
      <c r="C136" s="11">
        <v>10</v>
      </c>
      <c r="D136" s="12">
        <v>3</v>
      </c>
      <c r="E136" s="27">
        <f t="shared" si="18"/>
        <v>2000</v>
      </c>
      <c r="F136" s="52">
        <f t="shared" si="19"/>
        <v>355423.21894780395</v>
      </c>
    </row>
    <row r="137" spans="3:6" outlineLevel="2">
      <c r="C137" s="11">
        <v>10</v>
      </c>
      <c r="D137" s="12">
        <v>4</v>
      </c>
      <c r="E137" s="27">
        <f t="shared" si="18"/>
        <v>2000</v>
      </c>
      <c r="F137" s="52">
        <f t="shared" si="19"/>
        <v>360266.6046993864</v>
      </c>
    </row>
    <row r="138" spans="3:6" outlineLevel="2">
      <c r="C138" s="11">
        <v>10</v>
      </c>
      <c r="D138" s="12">
        <v>5</v>
      </c>
      <c r="E138" s="27">
        <f t="shared" si="18"/>
        <v>2000</v>
      </c>
      <c r="F138" s="52">
        <f t="shared" si="19"/>
        <v>365148.73753698147</v>
      </c>
    </row>
    <row r="139" spans="3:6" outlineLevel="2">
      <c r="C139" s="11">
        <v>10</v>
      </c>
      <c r="D139" s="12">
        <v>6</v>
      </c>
      <c r="E139" s="27">
        <f t="shared" si="18"/>
        <v>2000</v>
      </c>
      <c r="F139" s="52">
        <f t="shared" si="19"/>
        <v>370069.92743727734</v>
      </c>
    </row>
    <row r="140" spans="3:6" outlineLevel="2">
      <c r="C140" s="11">
        <v>10</v>
      </c>
      <c r="D140" s="12">
        <v>7</v>
      </c>
      <c r="E140" s="27">
        <f t="shared" si="18"/>
        <v>2000</v>
      </c>
      <c r="F140" s="52">
        <f t="shared" si="19"/>
        <v>375030.48685677553</v>
      </c>
    </row>
    <row r="141" spans="3:6" outlineLevel="2">
      <c r="C141" s="11">
        <v>10</v>
      </c>
      <c r="D141" s="12">
        <v>8</v>
      </c>
      <c r="E141" s="27">
        <f t="shared" si="18"/>
        <v>2000</v>
      </c>
      <c r="F141" s="52">
        <f t="shared" si="19"/>
        <v>380030.73075162974</v>
      </c>
    </row>
    <row r="142" spans="3:6" outlineLevel="2">
      <c r="C142" s="11">
        <v>10</v>
      </c>
      <c r="D142" s="12">
        <v>9</v>
      </c>
      <c r="E142" s="27">
        <f t="shared" si="18"/>
        <v>2000</v>
      </c>
      <c r="F142" s="52">
        <f t="shared" si="19"/>
        <v>385070.97659764276</v>
      </c>
    </row>
    <row r="143" spans="3:6" outlineLevel="2">
      <c r="C143" s="11">
        <v>10</v>
      </c>
      <c r="D143" s="12">
        <v>10</v>
      </c>
      <c r="E143" s="27">
        <f t="shared" si="18"/>
        <v>2000</v>
      </c>
      <c r="F143" s="52">
        <f t="shared" si="19"/>
        <v>390151.5444104239</v>
      </c>
    </row>
    <row r="144" spans="3:6" outlineLevel="2">
      <c r="C144" s="11">
        <v>10</v>
      </c>
      <c r="D144" s="12">
        <v>11</v>
      </c>
      <c r="E144" s="27">
        <f t="shared" si="18"/>
        <v>2000</v>
      </c>
      <c r="F144" s="52">
        <f t="shared" si="19"/>
        <v>395272.75676570728</v>
      </c>
    </row>
    <row r="145" spans="3:8" ht="13.5" outlineLevel="2" thickBot="1">
      <c r="C145" s="16">
        <v>10</v>
      </c>
      <c r="D145" s="17">
        <v>12</v>
      </c>
      <c r="E145" s="28">
        <f t="shared" si="18"/>
        <v>2000</v>
      </c>
      <c r="F145" s="53">
        <f t="shared" si="19"/>
        <v>400434.93881983293</v>
      </c>
    </row>
    <row r="146" spans="3:8" outlineLevel="1">
      <c r="C146" s="19" t="s">
        <v>11</v>
      </c>
      <c r="D146" s="20"/>
      <c r="E146" s="29">
        <f>SUBTOTAL(9,E134:E145)</f>
        <v>24000</v>
      </c>
      <c r="F146" s="52">
        <f>F145</f>
        <v>400434.93881983293</v>
      </c>
    </row>
    <row r="147" spans="3:8" outlineLevel="2">
      <c r="C147" s="4">
        <v>11</v>
      </c>
      <c r="D147" s="9">
        <v>1</v>
      </c>
      <c r="E147" s="26">
        <f>E145*(1+E$10)</f>
        <v>2000</v>
      </c>
      <c r="F147" s="51">
        <f>E147+F145*(1+F$10)</f>
        <v>405638.41833039158</v>
      </c>
    </row>
    <row r="148" spans="3:8" outlineLevel="2">
      <c r="C148" s="4">
        <v>11</v>
      </c>
      <c r="D148" s="9">
        <v>2</v>
      </c>
      <c r="E148" s="26">
        <f t="shared" ref="E148:E158" si="20">E147</f>
        <v>2000</v>
      </c>
      <c r="F148" s="51">
        <f t="shared" ref="F148:F158" si="21">E148+F147*(1+F$10)</f>
        <v>410883.52567703469</v>
      </c>
    </row>
    <row r="149" spans="3:8" outlineLevel="2">
      <c r="C149" s="4">
        <v>11</v>
      </c>
      <c r="D149" s="9">
        <v>3</v>
      </c>
      <c r="E149" s="26">
        <f t="shared" si="20"/>
        <v>2000</v>
      </c>
      <c r="F149" s="51">
        <f t="shared" si="21"/>
        <v>416170.59388245095</v>
      </c>
    </row>
    <row r="150" spans="3:8" outlineLevel="2">
      <c r="C150" s="4">
        <v>11</v>
      </c>
      <c r="D150" s="9">
        <v>4</v>
      </c>
      <c r="E150" s="26">
        <f t="shared" si="20"/>
        <v>2000</v>
      </c>
      <c r="F150" s="51">
        <f t="shared" si="21"/>
        <v>421499.95863351057</v>
      </c>
    </row>
    <row r="151" spans="3:8" outlineLevel="2">
      <c r="C151" s="4">
        <v>11</v>
      </c>
      <c r="D151" s="9">
        <v>5</v>
      </c>
      <c r="E151" s="26">
        <f t="shared" si="20"/>
        <v>2000</v>
      </c>
      <c r="F151" s="51">
        <f t="shared" si="21"/>
        <v>426871.95830257866</v>
      </c>
    </row>
    <row r="152" spans="3:8" outlineLevel="2">
      <c r="C152" s="4">
        <v>11</v>
      </c>
      <c r="D152" s="9">
        <v>6</v>
      </c>
      <c r="E152" s="26">
        <f t="shared" si="20"/>
        <v>2000</v>
      </c>
      <c r="F152" s="51">
        <f t="shared" si="21"/>
        <v>432286.93396899931</v>
      </c>
    </row>
    <row r="153" spans="3:8" outlineLevel="2">
      <c r="C153" s="4">
        <v>11</v>
      </c>
      <c r="D153" s="9">
        <v>7</v>
      </c>
      <c r="E153" s="26">
        <f t="shared" si="20"/>
        <v>2000</v>
      </c>
      <c r="F153" s="51">
        <f t="shared" si="21"/>
        <v>437745.22944075131</v>
      </c>
    </row>
    <row r="154" spans="3:8" outlineLevel="2">
      <c r="C154" s="4">
        <v>11</v>
      </c>
      <c r="D154" s="9">
        <v>8</v>
      </c>
      <c r="E154" s="26">
        <f t="shared" si="20"/>
        <v>2000</v>
      </c>
      <c r="F154" s="51">
        <f t="shared" si="21"/>
        <v>443247.1912762773</v>
      </c>
    </row>
    <row r="155" spans="3:8" outlineLevel="2">
      <c r="C155" s="4">
        <v>11</v>
      </c>
      <c r="D155" s="9">
        <v>9</v>
      </c>
      <c r="E155" s="26">
        <f t="shared" si="20"/>
        <v>2000</v>
      </c>
      <c r="F155" s="51">
        <f t="shared" si="21"/>
        <v>448793.16880648752</v>
      </c>
    </row>
    <row r="156" spans="3:8" outlineLevel="2">
      <c r="C156" s="4">
        <v>11</v>
      </c>
      <c r="D156" s="9">
        <v>10</v>
      </c>
      <c r="E156" s="26">
        <f t="shared" si="20"/>
        <v>2000</v>
      </c>
      <c r="F156" s="51">
        <f t="shared" si="21"/>
        <v>454383.5141569394</v>
      </c>
    </row>
    <row r="157" spans="3:8" outlineLevel="2">
      <c r="C157" s="4">
        <v>11</v>
      </c>
      <c r="D157" s="9">
        <v>11</v>
      </c>
      <c r="E157" s="26">
        <f t="shared" si="20"/>
        <v>2000</v>
      </c>
      <c r="F157" s="51">
        <f t="shared" si="21"/>
        <v>460018.58227019495</v>
      </c>
    </row>
    <row r="158" spans="3:8" outlineLevel="2">
      <c r="C158" s="4">
        <v>11</v>
      </c>
      <c r="D158" s="9">
        <v>12</v>
      </c>
      <c r="E158" s="26">
        <f t="shared" si="20"/>
        <v>2000</v>
      </c>
      <c r="F158" s="51">
        <f t="shared" si="21"/>
        <v>465698.73092835653</v>
      </c>
    </row>
    <row r="159" spans="3:8" outlineLevel="1">
      <c r="C159" s="10" t="s">
        <v>12</v>
      </c>
      <c r="D159" s="9"/>
      <c r="E159" s="26">
        <f>SUBTOTAL(9,E147:E158)</f>
        <v>24000</v>
      </c>
      <c r="F159" s="51">
        <f>F158</f>
        <v>465698.73092835653</v>
      </c>
      <c r="H159" s="42"/>
    </row>
    <row r="160" spans="3:8" outlineLevel="2">
      <c r="C160" s="11">
        <v>12</v>
      </c>
      <c r="D160" s="12">
        <v>1</v>
      </c>
      <c r="E160" s="27">
        <f>E158*(1+E$10)</f>
        <v>2000</v>
      </c>
      <c r="F160" s="52">
        <f>E160+F158*(1+F$10)</f>
        <v>471424.32077578339</v>
      </c>
    </row>
    <row r="161" spans="3:6" outlineLevel="2">
      <c r="C161" s="11">
        <v>12</v>
      </c>
      <c r="D161" s="12">
        <v>2</v>
      </c>
      <c r="E161" s="27">
        <f t="shared" ref="E161:E171" si="22">E160</f>
        <v>2000</v>
      </c>
      <c r="F161" s="52">
        <f t="shared" ref="F161:F171" si="23">E161+F160*(1+F$10)</f>
        <v>477195.71534198965</v>
      </c>
    </row>
    <row r="162" spans="3:6" outlineLevel="2">
      <c r="C162" s="11">
        <v>12</v>
      </c>
      <c r="D162" s="12">
        <v>3</v>
      </c>
      <c r="E162" s="27">
        <f t="shared" si="22"/>
        <v>2000</v>
      </c>
      <c r="F162" s="52">
        <f t="shared" si="23"/>
        <v>483013.2810647256</v>
      </c>
    </row>
    <row r="163" spans="3:6" outlineLevel="2">
      <c r="C163" s="11">
        <v>12</v>
      </c>
      <c r="D163" s="12">
        <v>4</v>
      </c>
      <c r="E163" s="27">
        <f t="shared" si="22"/>
        <v>2000</v>
      </c>
      <c r="F163" s="52">
        <f t="shared" si="23"/>
        <v>488877.38731324341</v>
      </c>
    </row>
    <row r="164" spans="3:6" outlineLevel="2">
      <c r="C164" s="11">
        <v>12</v>
      </c>
      <c r="D164" s="12">
        <v>5</v>
      </c>
      <c r="E164" s="27">
        <f t="shared" si="22"/>
        <v>2000</v>
      </c>
      <c r="F164" s="52">
        <f t="shared" si="23"/>
        <v>494788.40641174937</v>
      </c>
    </row>
    <row r="165" spans="3:6" outlineLevel="2">
      <c r="C165" s="11">
        <v>12</v>
      </c>
      <c r="D165" s="12">
        <v>6</v>
      </c>
      <c r="E165" s="27">
        <f t="shared" si="22"/>
        <v>2000</v>
      </c>
      <c r="F165" s="52">
        <f t="shared" si="23"/>
        <v>500746.7136630434</v>
      </c>
    </row>
    <row r="166" spans="3:6" outlineLevel="2">
      <c r="C166" s="11">
        <v>12</v>
      </c>
      <c r="D166" s="12">
        <v>7</v>
      </c>
      <c r="E166" s="27">
        <f t="shared" si="22"/>
        <v>2000</v>
      </c>
      <c r="F166" s="52">
        <f t="shared" si="23"/>
        <v>506752.68737234775</v>
      </c>
    </row>
    <row r="167" spans="3:6" outlineLevel="2">
      <c r="C167" s="11">
        <v>12</v>
      </c>
      <c r="D167" s="12">
        <v>8</v>
      </c>
      <c r="E167" s="27">
        <f t="shared" si="22"/>
        <v>2000</v>
      </c>
      <c r="F167" s="52">
        <f t="shared" si="23"/>
        <v>512806.70887132653</v>
      </c>
    </row>
    <row r="168" spans="3:6" outlineLevel="2">
      <c r="C168" s="11">
        <v>12</v>
      </c>
      <c r="D168" s="12">
        <v>9</v>
      </c>
      <c r="E168" s="27">
        <f t="shared" si="22"/>
        <v>2000</v>
      </c>
      <c r="F168" s="52">
        <f t="shared" si="23"/>
        <v>518909.16254229716</v>
      </c>
    </row>
    <row r="169" spans="3:6" outlineLevel="2">
      <c r="C169" s="11">
        <v>12</v>
      </c>
      <c r="D169" s="12">
        <v>10</v>
      </c>
      <c r="E169" s="27">
        <f t="shared" si="22"/>
        <v>2000</v>
      </c>
      <c r="F169" s="52">
        <f t="shared" si="23"/>
        <v>525060.43584263558</v>
      </c>
    </row>
    <row r="170" spans="3:6" outlineLevel="2">
      <c r="C170" s="11">
        <v>12</v>
      </c>
      <c r="D170" s="12">
        <v>11</v>
      </c>
      <c r="E170" s="27">
        <f t="shared" si="22"/>
        <v>2000</v>
      </c>
      <c r="F170" s="52">
        <f t="shared" si="23"/>
        <v>531260.91932937666</v>
      </c>
    </row>
    <row r="171" spans="3:6" outlineLevel="2">
      <c r="C171" s="11">
        <v>12</v>
      </c>
      <c r="D171" s="12">
        <v>12</v>
      </c>
      <c r="E171" s="27">
        <f t="shared" si="22"/>
        <v>2000</v>
      </c>
      <c r="F171" s="52">
        <f t="shared" si="23"/>
        <v>537511.00668401166</v>
      </c>
    </row>
    <row r="172" spans="3:6" outlineLevel="1">
      <c r="C172" s="13" t="s">
        <v>13</v>
      </c>
      <c r="D172" s="12"/>
      <c r="E172" s="27">
        <f>SUBTOTAL(9,E160:E171)</f>
        <v>24000</v>
      </c>
      <c r="F172" s="52">
        <f>F171</f>
        <v>537511.00668401166</v>
      </c>
    </row>
    <row r="173" spans="3:6" outlineLevel="2">
      <c r="C173" s="4">
        <v>13</v>
      </c>
      <c r="D173" s="9">
        <v>1</v>
      </c>
      <c r="E173" s="26">
        <f>E171*(1+E$10)</f>
        <v>2000</v>
      </c>
      <c r="F173" s="51">
        <f>E173+F171*(1+F$10)</f>
        <v>543811.09473748377</v>
      </c>
    </row>
    <row r="174" spans="3:6" outlineLevel="2">
      <c r="C174" s="4">
        <v>13</v>
      </c>
      <c r="D174" s="9">
        <v>2</v>
      </c>
      <c r="E174" s="26">
        <f t="shared" ref="E174:E184" si="24">E173</f>
        <v>2000</v>
      </c>
      <c r="F174" s="51">
        <f t="shared" ref="F174:F184" si="25">E174+F173*(1+F$10)</f>
        <v>550161.58349538362</v>
      </c>
    </row>
    <row r="175" spans="3:6" outlineLevel="2">
      <c r="C175" s="4">
        <v>13</v>
      </c>
      <c r="D175" s="9">
        <v>3</v>
      </c>
      <c r="E175" s="26">
        <f t="shared" si="24"/>
        <v>2000</v>
      </c>
      <c r="F175" s="51">
        <f t="shared" si="25"/>
        <v>556562.87616334669</v>
      </c>
    </row>
    <row r="176" spans="3:6" outlineLevel="2">
      <c r="C176" s="4">
        <v>13</v>
      </c>
      <c r="D176" s="9">
        <v>4</v>
      </c>
      <c r="E176" s="26">
        <f t="shared" si="24"/>
        <v>2000</v>
      </c>
      <c r="F176" s="51">
        <f t="shared" si="25"/>
        <v>563015.37917265343</v>
      </c>
    </row>
    <row r="177" spans="3:6" outlineLevel="2">
      <c r="C177" s="4">
        <v>13</v>
      </c>
      <c r="D177" s="9">
        <v>5</v>
      </c>
      <c r="E177" s="26">
        <f t="shared" si="24"/>
        <v>2000</v>
      </c>
      <c r="F177" s="51">
        <f t="shared" si="25"/>
        <v>569519.50220603461</v>
      </c>
    </row>
    <row r="178" spans="3:6" outlineLevel="2">
      <c r="C178" s="4">
        <v>13</v>
      </c>
      <c r="D178" s="9">
        <v>6</v>
      </c>
      <c r="E178" s="26">
        <f t="shared" si="24"/>
        <v>2000</v>
      </c>
      <c r="F178" s="51">
        <f t="shared" si="25"/>
        <v>576075.6582236829</v>
      </c>
    </row>
    <row r="179" spans="3:6" outlineLevel="2">
      <c r="C179" s="4">
        <v>13</v>
      </c>
      <c r="D179" s="9">
        <v>7</v>
      </c>
      <c r="E179" s="26">
        <f t="shared" si="24"/>
        <v>2000</v>
      </c>
      <c r="F179" s="51">
        <f t="shared" si="25"/>
        <v>582684.26348947233</v>
      </c>
    </row>
    <row r="180" spans="3:6" outlineLevel="2">
      <c r="C180" s="4">
        <v>13</v>
      </c>
      <c r="D180" s="9">
        <v>8</v>
      </c>
      <c r="E180" s="26">
        <f t="shared" si="24"/>
        <v>2000</v>
      </c>
      <c r="F180" s="51">
        <f t="shared" si="25"/>
        <v>589345.7375973881</v>
      </c>
    </row>
    <row r="181" spans="3:6" outlineLevel="2">
      <c r="C181" s="4">
        <v>13</v>
      </c>
      <c r="D181" s="9">
        <v>9</v>
      </c>
      <c r="E181" s="26">
        <f t="shared" si="24"/>
        <v>2000</v>
      </c>
      <c r="F181" s="51">
        <f t="shared" si="25"/>
        <v>596060.50349816727</v>
      </c>
    </row>
    <row r="182" spans="3:6" outlineLevel="2">
      <c r="C182" s="4">
        <v>13</v>
      </c>
      <c r="D182" s="9">
        <v>10</v>
      </c>
      <c r="E182" s="26">
        <f t="shared" si="24"/>
        <v>2000</v>
      </c>
      <c r="F182" s="51">
        <f t="shared" si="25"/>
        <v>602828.98752615263</v>
      </c>
    </row>
    <row r="183" spans="3:6" outlineLevel="2">
      <c r="C183" s="4">
        <v>13</v>
      </c>
      <c r="D183" s="9">
        <v>11</v>
      </c>
      <c r="E183" s="26">
        <f t="shared" si="24"/>
        <v>2000</v>
      </c>
      <c r="F183" s="51">
        <f t="shared" si="25"/>
        <v>609651.61942636187</v>
      </c>
    </row>
    <row r="184" spans="3:6" outlineLevel="2">
      <c r="C184" s="4">
        <v>13</v>
      </c>
      <c r="D184" s="9">
        <v>12</v>
      </c>
      <c r="E184" s="26">
        <f t="shared" si="24"/>
        <v>2000</v>
      </c>
      <c r="F184" s="51">
        <f t="shared" si="25"/>
        <v>616528.83238177281</v>
      </c>
    </row>
    <row r="185" spans="3:6" outlineLevel="1">
      <c r="C185" s="10" t="s">
        <v>14</v>
      </c>
      <c r="D185" s="9"/>
      <c r="E185" s="26">
        <f>SUBTOTAL(9,E173:E184)</f>
        <v>24000</v>
      </c>
      <c r="F185" s="51">
        <f>F184</f>
        <v>616528.83238177281</v>
      </c>
    </row>
    <row r="186" spans="3:6" outlineLevel="2">
      <c r="C186" s="11">
        <v>14</v>
      </c>
      <c r="D186" s="12">
        <v>1</v>
      </c>
      <c r="E186" s="27">
        <f>E184*(1+E$10)</f>
        <v>2000</v>
      </c>
      <c r="F186" s="52">
        <f>E186+F184*(1+F$10)</f>
        <v>623461.06304082705</v>
      </c>
    </row>
    <row r="187" spans="3:6" outlineLevel="2">
      <c r="C187" s="11">
        <v>14</v>
      </c>
      <c r="D187" s="12">
        <v>2</v>
      </c>
      <c r="E187" s="27">
        <f t="shared" ref="E187:E197" si="26">E186</f>
        <v>2000</v>
      </c>
      <c r="F187" s="52">
        <f t="shared" ref="F187:F197" si="27">E187+F186*(1+F$10)</f>
        <v>630448.75154515367</v>
      </c>
    </row>
    <row r="188" spans="3:6" outlineLevel="2">
      <c r="C188" s="11">
        <v>14</v>
      </c>
      <c r="D188" s="12">
        <v>3</v>
      </c>
      <c r="E188" s="27">
        <f t="shared" si="26"/>
        <v>2000</v>
      </c>
      <c r="F188" s="52">
        <f t="shared" si="27"/>
        <v>637492.34155751485</v>
      </c>
    </row>
    <row r="189" spans="3:6" outlineLevel="2">
      <c r="C189" s="11">
        <v>14</v>
      </c>
      <c r="D189" s="12">
        <v>4</v>
      </c>
      <c r="E189" s="27">
        <f t="shared" si="26"/>
        <v>2000</v>
      </c>
      <c r="F189" s="52">
        <f t="shared" si="27"/>
        <v>644592.28028997499</v>
      </c>
    </row>
    <row r="190" spans="3:6" outlineLevel="2">
      <c r="C190" s="11">
        <v>14</v>
      </c>
      <c r="D190" s="12">
        <v>5</v>
      </c>
      <c r="E190" s="27">
        <f t="shared" si="26"/>
        <v>2000</v>
      </c>
      <c r="F190" s="52">
        <f t="shared" si="27"/>
        <v>651749.01853229478</v>
      </c>
    </row>
    <row r="191" spans="3:6" outlineLevel="2">
      <c r="C191" s="11">
        <v>14</v>
      </c>
      <c r="D191" s="12">
        <v>6</v>
      </c>
      <c r="E191" s="27">
        <f t="shared" si="26"/>
        <v>2000</v>
      </c>
      <c r="F191" s="52">
        <f t="shared" si="27"/>
        <v>658963.01068055315</v>
      </c>
    </row>
    <row r="192" spans="3:6" outlineLevel="2">
      <c r="C192" s="11">
        <v>14</v>
      </c>
      <c r="D192" s="12">
        <v>7</v>
      </c>
      <c r="E192" s="27">
        <f t="shared" si="26"/>
        <v>2000</v>
      </c>
      <c r="F192" s="52">
        <f t="shared" si="27"/>
        <v>666234.7147659976</v>
      </c>
    </row>
    <row r="193" spans="3:6" outlineLevel="2">
      <c r="C193" s="11">
        <v>14</v>
      </c>
      <c r="D193" s="12">
        <v>8</v>
      </c>
      <c r="E193" s="27">
        <f t="shared" si="26"/>
        <v>2000</v>
      </c>
      <c r="F193" s="52">
        <f t="shared" si="27"/>
        <v>673564.59248412563</v>
      </c>
    </row>
    <row r="194" spans="3:6" outlineLevel="2">
      <c r="C194" s="11">
        <v>14</v>
      </c>
      <c r="D194" s="12">
        <v>9</v>
      </c>
      <c r="E194" s="27">
        <f t="shared" si="26"/>
        <v>2000</v>
      </c>
      <c r="F194" s="52">
        <f t="shared" si="27"/>
        <v>680953.10922399862</v>
      </c>
    </row>
    <row r="195" spans="3:6" outlineLevel="2">
      <c r="C195" s="11">
        <v>14</v>
      </c>
      <c r="D195" s="12">
        <v>10</v>
      </c>
      <c r="E195" s="27">
        <f t="shared" si="26"/>
        <v>2000</v>
      </c>
      <c r="F195" s="52">
        <f t="shared" si="27"/>
        <v>688400.73409779056</v>
      </c>
    </row>
    <row r="196" spans="3:6" outlineLevel="2">
      <c r="C196" s="11">
        <v>14</v>
      </c>
      <c r="D196" s="12">
        <v>11</v>
      </c>
      <c r="E196" s="27">
        <f t="shared" si="26"/>
        <v>2000</v>
      </c>
      <c r="F196" s="52">
        <f t="shared" si="27"/>
        <v>695907.93997057283</v>
      </c>
    </row>
    <row r="197" spans="3:6" outlineLevel="2">
      <c r="C197" s="11">
        <v>14</v>
      </c>
      <c r="D197" s="12">
        <v>12</v>
      </c>
      <c r="E197" s="27">
        <f t="shared" si="26"/>
        <v>2000</v>
      </c>
      <c r="F197" s="52">
        <f t="shared" si="27"/>
        <v>703475.20349033747</v>
      </c>
    </row>
    <row r="198" spans="3:6" outlineLevel="1">
      <c r="C198" s="13" t="s">
        <v>15</v>
      </c>
      <c r="D198" s="12"/>
      <c r="E198" s="27">
        <f>SUBTOTAL(9,E186:E197)</f>
        <v>24000</v>
      </c>
      <c r="F198" s="52">
        <f>F197</f>
        <v>703475.20349033747</v>
      </c>
    </row>
    <row r="199" spans="3:6" outlineLevel="2">
      <c r="C199" s="14">
        <v>15</v>
      </c>
      <c r="D199" s="9">
        <v>1</v>
      </c>
      <c r="E199" s="26">
        <f>E197*(1+E$10)</f>
        <v>2000</v>
      </c>
      <c r="F199" s="51">
        <f>E199+F197*(1+F$10)</f>
        <v>711103.00511826016</v>
      </c>
    </row>
    <row r="200" spans="3:6" outlineLevel="2">
      <c r="C200" s="14">
        <v>15</v>
      </c>
      <c r="D200" s="9">
        <v>2</v>
      </c>
      <c r="E200" s="26">
        <f t="shared" ref="E200:E210" si="28">E199</f>
        <v>2000</v>
      </c>
      <c r="F200" s="51">
        <f t="shared" ref="F200:F210" si="29">E200+F199*(1+F$10)</f>
        <v>718791.82915920625</v>
      </c>
    </row>
    <row r="201" spans="3:6" outlineLevel="2">
      <c r="C201" s="14">
        <v>15</v>
      </c>
      <c r="D201" s="9">
        <v>3</v>
      </c>
      <c r="E201" s="26">
        <f t="shared" si="28"/>
        <v>2000</v>
      </c>
      <c r="F201" s="51">
        <f t="shared" si="29"/>
        <v>726542.1637924799</v>
      </c>
    </row>
    <row r="202" spans="3:6" outlineLevel="2">
      <c r="C202" s="14">
        <v>15</v>
      </c>
      <c r="D202" s="9">
        <v>4</v>
      </c>
      <c r="E202" s="26">
        <f t="shared" si="28"/>
        <v>2000</v>
      </c>
      <c r="F202" s="51">
        <f t="shared" si="29"/>
        <v>734354.50110281969</v>
      </c>
    </row>
    <row r="203" spans="3:6" outlineLevel="2">
      <c r="C203" s="14">
        <v>15</v>
      </c>
      <c r="D203" s="9">
        <v>5</v>
      </c>
      <c r="E203" s="26">
        <f t="shared" si="28"/>
        <v>2000</v>
      </c>
      <c r="F203" s="51">
        <f t="shared" si="29"/>
        <v>742229.33711164223</v>
      </c>
    </row>
    <row r="204" spans="3:6" outlineLevel="2">
      <c r="C204" s="14">
        <v>15</v>
      </c>
      <c r="D204" s="9">
        <v>6</v>
      </c>
      <c r="E204" s="26">
        <f t="shared" si="28"/>
        <v>2000</v>
      </c>
      <c r="F204" s="51">
        <f t="shared" si="29"/>
        <v>750167.17180853535</v>
      </c>
    </row>
    <row r="205" spans="3:6" outlineLevel="2">
      <c r="C205" s="14">
        <v>15</v>
      </c>
      <c r="D205" s="9">
        <v>7</v>
      </c>
      <c r="E205" s="26">
        <f t="shared" si="28"/>
        <v>2000</v>
      </c>
      <c r="F205" s="51">
        <f t="shared" si="29"/>
        <v>758168.50918300368</v>
      </c>
    </row>
    <row r="206" spans="3:6" outlineLevel="2">
      <c r="C206" s="14">
        <v>15</v>
      </c>
      <c r="D206" s="9">
        <v>8</v>
      </c>
      <c r="E206" s="26">
        <f t="shared" si="28"/>
        <v>2000</v>
      </c>
      <c r="F206" s="51">
        <f t="shared" si="29"/>
        <v>766233.85725646769</v>
      </c>
    </row>
    <row r="207" spans="3:6" outlineLevel="2">
      <c r="C207" s="14">
        <v>15</v>
      </c>
      <c r="D207" s="9">
        <v>9</v>
      </c>
      <c r="E207" s="26">
        <f t="shared" si="28"/>
        <v>2000</v>
      </c>
      <c r="F207" s="51">
        <f t="shared" si="29"/>
        <v>774363.72811451938</v>
      </c>
    </row>
    <row r="208" spans="3:6" outlineLevel="2">
      <c r="C208" s="14">
        <v>15</v>
      </c>
      <c r="D208" s="9">
        <v>10</v>
      </c>
      <c r="E208" s="26">
        <f t="shared" si="28"/>
        <v>2000</v>
      </c>
      <c r="F208" s="51">
        <f t="shared" si="29"/>
        <v>782558.63793943555</v>
      </c>
    </row>
    <row r="209" spans="3:6" outlineLevel="2">
      <c r="C209" s="14">
        <v>15</v>
      </c>
      <c r="D209" s="9">
        <v>11</v>
      </c>
      <c r="E209" s="26">
        <f t="shared" si="28"/>
        <v>2000</v>
      </c>
      <c r="F209" s="51">
        <f t="shared" si="29"/>
        <v>790819.10704295104</v>
      </c>
    </row>
    <row r="210" spans="3:6" outlineLevel="2">
      <c r="C210" s="14">
        <v>15</v>
      </c>
      <c r="D210" s="9">
        <v>12</v>
      </c>
      <c r="E210" s="26">
        <f t="shared" si="28"/>
        <v>2000</v>
      </c>
      <c r="F210" s="51">
        <f t="shared" si="29"/>
        <v>799145.65989929461</v>
      </c>
    </row>
    <row r="211" spans="3:6" outlineLevel="1">
      <c r="C211" s="15" t="s">
        <v>16</v>
      </c>
      <c r="D211" s="9"/>
      <c r="E211" s="26">
        <f>SUBTOTAL(9,E199:E210)</f>
        <v>24000</v>
      </c>
      <c r="F211" s="51">
        <f>F210</f>
        <v>799145.65989929461</v>
      </c>
    </row>
    <row r="212" spans="3:6" outlineLevel="2">
      <c r="C212" s="11">
        <v>16</v>
      </c>
      <c r="D212" s="12">
        <v>1</v>
      </c>
      <c r="E212" s="27">
        <f>E210*(1+E$10)</f>
        <v>2000</v>
      </c>
      <c r="F212" s="52">
        <f>E212+F210*(1+F$10)</f>
        <v>807538.82517848897</v>
      </c>
    </row>
    <row r="213" spans="3:6" outlineLevel="2">
      <c r="C213" s="11">
        <v>16</v>
      </c>
      <c r="D213" s="12">
        <v>2</v>
      </c>
      <c r="E213" s="27">
        <f t="shared" ref="E213:E223" si="30">E212</f>
        <v>2000</v>
      </c>
      <c r="F213" s="52">
        <f t="shared" ref="F213:F223" si="31">E213+F212*(1+F$10)</f>
        <v>815999.13577991689</v>
      </c>
    </row>
    <row r="214" spans="3:6" outlineLevel="2">
      <c r="C214" s="11">
        <v>16</v>
      </c>
      <c r="D214" s="12">
        <v>3</v>
      </c>
      <c r="E214" s="27">
        <f t="shared" si="30"/>
        <v>2000</v>
      </c>
      <c r="F214" s="52">
        <f t="shared" si="31"/>
        <v>824527.12886615621</v>
      </c>
    </row>
    <row r="215" spans="3:6" outlineLevel="2">
      <c r="C215" s="11">
        <v>16</v>
      </c>
      <c r="D215" s="12">
        <v>4</v>
      </c>
      <c r="E215" s="27">
        <f t="shared" si="30"/>
        <v>2000</v>
      </c>
      <c r="F215" s="52">
        <f t="shared" si="31"/>
        <v>833123.3458970855</v>
      </c>
    </row>
    <row r="216" spans="3:6" outlineLevel="2">
      <c r="C216" s="11">
        <v>16</v>
      </c>
      <c r="D216" s="12">
        <v>5</v>
      </c>
      <c r="E216" s="27">
        <f t="shared" si="30"/>
        <v>2000</v>
      </c>
      <c r="F216" s="52">
        <f t="shared" si="31"/>
        <v>841788.33266426215</v>
      </c>
    </row>
    <row r="217" spans="3:6" outlineLevel="2">
      <c r="C217" s="11">
        <v>16</v>
      </c>
      <c r="D217" s="12">
        <v>6</v>
      </c>
      <c r="E217" s="27">
        <f t="shared" si="30"/>
        <v>2000</v>
      </c>
      <c r="F217" s="52">
        <f t="shared" si="31"/>
        <v>850522.63932557625</v>
      </c>
    </row>
    <row r="218" spans="3:6" outlineLevel="2">
      <c r="C218" s="11">
        <v>16</v>
      </c>
      <c r="D218" s="12">
        <v>7</v>
      </c>
      <c r="E218" s="27">
        <f t="shared" si="30"/>
        <v>2000</v>
      </c>
      <c r="F218" s="52">
        <f t="shared" si="31"/>
        <v>859326.82044018083</v>
      </c>
    </row>
    <row r="219" spans="3:6" outlineLevel="2">
      <c r="C219" s="11">
        <v>16</v>
      </c>
      <c r="D219" s="12">
        <v>8</v>
      </c>
      <c r="E219" s="27">
        <f t="shared" si="30"/>
        <v>2000</v>
      </c>
      <c r="F219" s="52">
        <f t="shared" si="31"/>
        <v>868201.4350037023</v>
      </c>
    </row>
    <row r="220" spans="3:6" outlineLevel="2">
      <c r="C220" s="11">
        <v>16</v>
      </c>
      <c r="D220" s="12">
        <v>9</v>
      </c>
      <c r="E220" s="27">
        <f t="shared" si="30"/>
        <v>2000</v>
      </c>
      <c r="F220" s="52">
        <f t="shared" si="31"/>
        <v>877147.04648373195</v>
      </c>
    </row>
    <row r="221" spans="3:6" outlineLevel="2">
      <c r="C221" s="11">
        <v>16</v>
      </c>
      <c r="D221" s="12">
        <v>10</v>
      </c>
      <c r="E221" s="27">
        <f t="shared" si="30"/>
        <v>2000</v>
      </c>
      <c r="F221" s="52">
        <f t="shared" si="31"/>
        <v>886164.22285560181</v>
      </c>
    </row>
    <row r="222" spans="3:6" outlineLevel="2">
      <c r="C222" s="11">
        <v>16</v>
      </c>
      <c r="D222" s="12">
        <v>11</v>
      </c>
      <c r="E222" s="27">
        <f t="shared" si="30"/>
        <v>2000</v>
      </c>
      <c r="F222" s="52">
        <f t="shared" si="31"/>
        <v>895253.53663844662</v>
      </c>
    </row>
    <row r="223" spans="3:6" outlineLevel="2">
      <c r="C223" s="11">
        <v>16</v>
      </c>
      <c r="D223" s="12">
        <v>12</v>
      </c>
      <c r="E223" s="27">
        <f t="shared" si="30"/>
        <v>2000</v>
      </c>
      <c r="F223" s="52">
        <f t="shared" si="31"/>
        <v>904415.56493155425</v>
      </c>
    </row>
    <row r="224" spans="3:6" outlineLevel="1">
      <c r="C224" s="13" t="s">
        <v>17</v>
      </c>
      <c r="D224" s="12"/>
      <c r="E224" s="27">
        <f>SUBTOTAL(9,E212:E223)</f>
        <v>24000</v>
      </c>
      <c r="F224" s="52">
        <f>F223</f>
        <v>904415.56493155425</v>
      </c>
    </row>
    <row r="225" spans="3:6" outlineLevel="2">
      <c r="C225" s="4">
        <v>17</v>
      </c>
      <c r="D225" s="9">
        <v>1</v>
      </c>
      <c r="E225" s="26">
        <f>E223*(1+E$10)</f>
        <v>2000</v>
      </c>
      <c r="F225" s="51">
        <f>E225+F223*(1+F$10)</f>
        <v>913650.88945100666</v>
      </c>
    </row>
    <row r="226" spans="3:6" outlineLevel="2">
      <c r="C226" s="4">
        <v>17</v>
      </c>
      <c r="D226" s="9">
        <v>2</v>
      </c>
      <c r="E226" s="26">
        <f t="shared" ref="E226:E236" si="32">E225</f>
        <v>2000</v>
      </c>
      <c r="F226" s="51">
        <f t="shared" ref="F226:F236" si="33">E226+F225*(1+F$10)</f>
        <v>922960.09656661469</v>
      </c>
    </row>
    <row r="227" spans="3:6" outlineLevel="2">
      <c r="C227" s="4">
        <v>17</v>
      </c>
      <c r="D227" s="9">
        <v>3</v>
      </c>
      <c r="E227" s="26">
        <f t="shared" si="32"/>
        <v>2000</v>
      </c>
      <c r="F227" s="51">
        <f t="shared" si="33"/>
        <v>932343.77733914764</v>
      </c>
    </row>
    <row r="228" spans="3:6" outlineLevel="2">
      <c r="C228" s="4">
        <v>17</v>
      </c>
      <c r="D228" s="9">
        <v>4</v>
      </c>
      <c r="E228" s="26">
        <f t="shared" si="32"/>
        <v>2000</v>
      </c>
      <c r="F228" s="51">
        <f t="shared" si="33"/>
        <v>941802.52755786083</v>
      </c>
    </row>
    <row r="229" spans="3:6" outlineLevel="2">
      <c r="C229" s="4">
        <v>17</v>
      </c>
      <c r="D229" s="9">
        <v>5</v>
      </c>
      <c r="E229" s="26">
        <f t="shared" si="32"/>
        <v>2000</v>
      </c>
      <c r="F229" s="51">
        <f t="shared" si="33"/>
        <v>951336.94777832367</v>
      </c>
    </row>
    <row r="230" spans="3:6" outlineLevel="2">
      <c r="C230" s="4">
        <v>17</v>
      </c>
      <c r="D230" s="9">
        <v>6</v>
      </c>
      <c r="E230" s="26">
        <f t="shared" si="32"/>
        <v>2000</v>
      </c>
      <c r="F230" s="51">
        <f t="shared" si="33"/>
        <v>960947.64336055028</v>
      </c>
    </row>
    <row r="231" spans="3:6" outlineLevel="2">
      <c r="C231" s="4">
        <v>17</v>
      </c>
      <c r="D231" s="9">
        <v>7</v>
      </c>
      <c r="E231" s="26">
        <f t="shared" si="32"/>
        <v>2000</v>
      </c>
      <c r="F231" s="51">
        <f t="shared" si="33"/>
        <v>970635.22450743464</v>
      </c>
    </row>
    <row r="232" spans="3:6" outlineLevel="2">
      <c r="C232" s="4">
        <v>17</v>
      </c>
      <c r="D232" s="9">
        <v>8</v>
      </c>
      <c r="E232" s="26">
        <f t="shared" si="32"/>
        <v>2000</v>
      </c>
      <c r="F232" s="51">
        <f t="shared" si="33"/>
        <v>980400.30630349414</v>
      </c>
    </row>
    <row r="233" spans="3:6" outlineLevel="2">
      <c r="C233" s="4">
        <v>17</v>
      </c>
      <c r="D233" s="9">
        <v>9</v>
      </c>
      <c r="E233" s="26">
        <f t="shared" si="32"/>
        <v>2000</v>
      </c>
      <c r="F233" s="51">
        <f t="shared" si="33"/>
        <v>990243.50875392207</v>
      </c>
    </row>
    <row r="234" spans="3:6" outlineLevel="2">
      <c r="C234" s="4">
        <v>17</v>
      </c>
      <c r="D234" s="9">
        <v>10</v>
      </c>
      <c r="E234" s="26">
        <f t="shared" si="32"/>
        <v>2000</v>
      </c>
      <c r="F234" s="51">
        <f t="shared" si="33"/>
        <v>1000165.4568239534</v>
      </c>
    </row>
    <row r="235" spans="3:6" outlineLevel="2">
      <c r="C235" s="4">
        <v>17</v>
      </c>
      <c r="D235" s="9">
        <v>11</v>
      </c>
      <c r="E235" s="26">
        <f t="shared" si="32"/>
        <v>2000</v>
      </c>
      <c r="F235" s="51">
        <f t="shared" si="33"/>
        <v>1010166.7804785451</v>
      </c>
    </row>
    <row r="236" spans="3:6" outlineLevel="2">
      <c r="C236" s="4">
        <v>17</v>
      </c>
      <c r="D236" s="9">
        <v>12</v>
      </c>
      <c r="E236" s="26">
        <f t="shared" si="32"/>
        <v>2000</v>
      </c>
      <c r="F236" s="51">
        <f t="shared" si="33"/>
        <v>1020248.1147223734</v>
      </c>
    </row>
    <row r="237" spans="3:6" outlineLevel="1">
      <c r="C237" s="10" t="s">
        <v>18</v>
      </c>
      <c r="D237" s="9"/>
      <c r="E237" s="26">
        <f>SUBTOTAL(9,E225:E236)</f>
        <v>24000</v>
      </c>
      <c r="F237" s="51">
        <f>F236</f>
        <v>1020248.1147223734</v>
      </c>
    </row>
    <row r="238" spans="3:6" outlineLevel="2">
      <c r="C238" s="11">
        <v>18</v>
      </c>
      <c r="D238" s="12">
        <v>1</v>
      </c>
      <c r="E238" s="27">
        <f>E236*(1+E$10)</f>
        <v>2000</v>
      </c>
      <c r="F238" s="52">
        <f>E238+F236*(1+F$10)</f>
        <v>1030410.0996401524</v>
      </c>
    </row>
    <row r="239" spans="3:6" outlineLevel="2">
      <c r="C239" s="11">
        <v>18</v>
      </c>
      <c r="D239" s="12">
        <v>2</v>
      </c>
      <c r="E239" s="27">
        <f t="shared" ref="E239:E249" si="34">E238</f>
        <v>2000</v>
      </c>
      <c r="F239" s="52">
        <f t="shared" ref="F239:F249" si="35">E239+F238*(1+F$10)</f>
        <v>1040653.3804372736</v>
      </c>
    </row>
    <row r="240" spans="3:6" outlineLevel="2">
      <c r="C240" s="11">
        <v>18</v>
      </c>
      <c r="D240" s="12">
        <v>3</v>
      </c>
      <c r="E240" s="27">
        <f t="shared" si="34"/>
        <v>2000</v>
      </c>
      <c r="F240" s="52">
        <f t="shared" si="35"/>
        <v>1050978.6074807718</v>
      </c>
    </row>
    <row r="241" spans="3:6" outlineLevel="2">
      <c r="C241" s="11">
        <v>18</v>
      </c>
      <c r="D241" s="12">
        <v>4</v>
      </c>
      <c r="E241" s="27">
        <f t="shared" si="34"/>
        <v>2000</v>
      </c>
      <c r="F241" s="52">
        <f t="shared" si="35"/>
        <v>1061386.4363406179</v>
      </c>
    </row>
    <row r="242" spans="3:6" outlineLevel="2">
      <c r="C242" s="11">
        <v>18</v>
      </c>
      <c r="D242" s="12">
        <v>5</v>
      </c>
      <c r="E242" s="27">
        <f t="shared" si="34"/>
        <v>2000</v>
      </c>
      <c r="F242" s="52">
        <f t="shared" si="35"/>
        <v>1071877.527831343</v>
      </c>
    </row>
    <row r="243" spans="3:6" outlineLevel="2">
      <c r="C243" s="11">
        <v>18</v>
      </c>
      <c r="D243" s="12">
        <v>6</v>
      </c>
      <c r="E243" s="27">
        <f t="shared" si="34"/>
        <v>2000</v>
      </c>
      <c r="F243" s="52">
        <f t="shared" si="35"/>
        <v>1082452.5480539938</v>
      </c>
    </row>
    <row r="244" spans="3:6" outlineLevel="2">
      <c r="C244" s="11">
        <v>18</v>
      </c>
      <c r="D244" s="12">
        <v>7</v>
      </c>
      <c r="E244" s="27">
        <f t="shared" si="34"/>
        <v>2000</v>
      </c>
      <c r="F244" s="52">
        <f t="shared" si="35"/>
        <v>1093112.1684384258</v>
      </c>
    </row>
    <row r="245" spans="3:6" outlineLevel="2">
      <c r="C245" s="11">
        <v>18</v>
      </c>
      <c r="D245" s="12">
        <v>8</v>
      </c>
      <c r="E245" s="27">
        <f t="shared" si="34"/>
        <v>2000</v>
      </c>
      <c r="F245" s="52">
        <f t="shared" si="35"/>
        <v>1103857.0657859331</v>
      </c>
    </row>
    <row r="246" spans="3:6" outlineLevel="2">
      <c r="C246" s="11">
        <v>18</v>
      </c>
      <c r="D246" s="12">
        <v>9</v>
      </c>
      <c r="E246" s="27">
        <f t="shared" si="34"/>
        <v>2000</v>
      </c>
      <c r="F246" s="52">
        <f t="shared" si="35"/>
        <v>1114687.9223122206</v>
      </c>
    </row>
    <row r="247" spans="3:6" outlineLevel="2">
      <c r="C247" s="11">
        <v>18</v>
      </c>
      <c r="D247" s="12">
        <v>10</v>
      </c>
      <c r="E247" s="27">
        <f t="shared" si="34"/>
        <v>2000</v>
      </c>
      <c r="F247" s="52">
        <f t="shared" si="35"/>
        <v>1125605.4256907182</v>
      </c>
    </row>
    <row r="248" spans="3:6" outlineLevel="2">
      <c r="C248" s="11">
        <v>18</v>
      </c>
      <c r="D248" s="12">
        <v>11</v>
      </c>
      <c r="E248" s="27">
        <f t="shared" si="34"/>
        <v>2000</v>
      </c>
      <c r="F248" s="52">
        <f t="shared" si="35"/>
        <v>1136610.2690962439</v>
      </c>
    </row>
    <row r="249" spans="3:6" ht="13.5" outlineLevel="2" thickBot="1">
      <c r="C249" s="11">
        <v>18</v>
      </c>
      <c r="D249" s="12">
        <v>12</v>
      </c>
      <c r="E249" s="28">
        <f t="shared" si="34"/>
        <v>2000</v>
      </c>
      <c r="F249" s="52">
        <f t="shared" si="35"/>
        <v>1147703.1512490138</v>
      </c>
    </row>
    <row r="250" spans="3:6" outlineLevel="1">
      <c r="C250" s="13" t="s">
        <v>19</v>
      </c>
      <c r="D250" s="12"/>
      <c r="E250" s="29">
        <f>SUBTOTAL(9,E238:E249)</f>
        <v>24000</v>
      </c>
      <c r="F250" s="52">
        <f>F249</f>
        <v>1147703.1512490138</v>
      </c>
    </row>
    <row r="251" spans="3:6" outlineLevel="2">
      <c r="C251" s="14">
        <v>19</v>
      </c>
      <c r="D251" s="9">
        <v>1</v>
      </c>
      <c r="E251" s="26">
        <f>E249*(1+E$10)</f>
        <v>2000</v>
      </c>
      <c r="F251" s="51">
        <f>E251+F249*(1+F$10)</f>
        <v>1158884.7764590059</v>
      </c>
    </row>
    <row r="252" spans="3:6" outlineLevel="2">
      <c r="C252" s="14">
        <v>19</v>
      </c>
      <c r="D252" s="9">
        <v>2</v>
      </c>
      <c r="E252" s="26">
        <f t="shared" ref="E252:E262" si="36">E251</f>
        <v>2000</v>
      </c>
      <c r="F252" s="51">
        <f t="shared" ref="F252:F262" si="37">E252+F251*(1+F$10)</f>
        <v>1170155.854670678</v>
      </c>
    </row>
    <row r="253" spans="3:6" outlineLevel="2">
      <c r="C253" s="14">
        <v>19</v>
      </c>
      <c r="D253" s="9">
        <v>3</v>
      </c>
      <c r="E253" s="26">
        <f t="shared" si="36"/>
        <v>2000</v>
      </c>
      <c r="F253" s="51">
        <f t="shared" si="37"/>
        <v>1181517.1015080435</v>
      </c>
    </row>
    <row r="254" spans="3:6" outlineLevel="2">
      <c r="C254" s="14">
        <v>19</v>
      </c>
      <c r="D254" s="9">
        <v>4</v>
      </c>
      <c r="E254" s="26">
        <f t="shared" si="36"/>
        <v>2000</v>
      </c>
      <c r="F254" s="51">
        <f t="shared" si="37"/>
        <v>1192969.2383201078</v>
      </c>
    </row>
    <row r="255" spans="3:6" outlineLevel="2">
      <c r="C255" s="14">
        <v>19</v>
      </c>
      <c r="D255" s="9">
        <v>5</v>
      </c>
      <c r="E255" s="26">
        <f t="shared" si="36"/>
        <v>2000</v>
      </c>
      <c r="F255" s="51">
        <f t="shared" si="37"/>
        <v>1204512.9922266686</v>
      </c>
    </row>
    <row r="256" spans="3:6" outlineLevel="2">
      <c r="C256" s="14">
        <v>19</v>
      </c>
      <c r="D256" s="9">
        <v>6</v>
      </c>
      <c r="E256" s="26">
        <f t="shared" si="36"/>
        <v>2000</v>
      </c>
      <c r="F256" s="51">
        <f t="shared" si="37"/>
        <v>1216149.0961644819</v>
      </c>
    </row>
    <row r="257" spans="3:6" outlineLevel="2">
      <c r="C257" s="14">
        <v>19</v>
      </c>
      <c r="D257" s="9">
        <v>7</v>
      </c>
      <c r="E257" s="26">
        <f t="shared" si="36"/>
        <v>2000</v>
      </c>
      <c r="F257" s="51">
        <f t="shared" si="37"/>
        <v>1227878.2889337977</v>
      </c>
    </row>
    <row r="258" spans="3:6" outlineLevel="2">
      <c r="C258" s="14">
        <v>19</v>
      </c>
      <c r="D258" s="9">
        <v>8</v>
      </c>
      <c r="E258" s="26">
        <f t="shared" si="36"/>
        <v>2000</v>
      </c>
      <c r="F258" s="51">
        <f t="shared" si="37"/>
        <v>1239701.3152452682</v>
      </c>
    </row>
    <row r="259" spans="3:6" outlineLevel="2">
      <c r="C259" s="14">
        <v>19</v>
      </c>
      <c r="D259" s="9">
        <v>9</v>
      </c>
      <c r="E259" s="26">
        <f t="shared" si="36"/>
        <v>2000</v>
      </c>
      <c r="F259" s="51">
        <f t="shared" si="37"/>
        <v>1251618.9257672303</v>
      </c>
    </row>
    <row r="260" spans="3:6" outlineLevel="2">
      <c r="C260" s="14">
        <v>19</v>
      </c>
      <c r="D260" s="9">
        <v>10</v>
      </c>
      <c r="E260" s="26">
        <f t="shared" si="36"/>
        <v>2000</v>
      </c>
      <c r="F260" s="51">
        <f t="shared" si="37"/>
        <v>1263631.8771733681</v>
      </c>
    </row>
    <row r="261" spans="3:6" outlineLevel="2">
      <c r="C261" s="14">
        <v>19</v>
      </c>
      <c r="D261" s="9">
        <v>11</v>
      </c>
      <c r="E261" s="26">
        <f t="shared" si="36"/>
        <v>2000</v>
      </c>
      <c r="F261" s="51">
        <f t="shared" si="37"/>
        <v>1275740.9321907551</v>
      </c>
    </row>
    <row r="262" spans="3:6" outlineLevel="2">
      <c r="C262" s="14">
        <v>19</v>
      </c>
      <c r="D262" s="9">
        <v>12</v>
      </c>
      <c r="E262" s="26">
        <f t="shared" si="36"/>
        <v>2000</v>
      </c>
      <c r="F262" s="51">
        <f t="shared" si="37"/>
        <v>1287946.8596482812</v>
      </c>
    </row>
    <row r="263" spans="3:6" outlineLevel="1">
      <c r="C263" s="15" t="s">
        <v>20</v>
      </c>
      <c r="D263" s="9"/>
      <c r="E263" s="26">
        <f>SUBTOTAL(9,E251:E262)</f>
        <v>24000</v>
      </c>
      <c r="F263" s="51">
        <f>F262</f>
        <v>1287946.8596482812</v>
      </c>
    </row>
    <row r="264" spans="3:6" outlineLevel="2">
      <c r="C264" s="11">
        <v>20</v>
      </c>
      <c r="D264" s="12">
        <v>1</v>
      </c>
      <c r="E264" s="27">
        <f>E262*(1+E$10)</f>
        <v>2000</v>
      </c>
      <c r="F264" s="52">
        <f>E264+F262*(1+F$10)</f>
        <v>1300250.4345254675</v>
      </c>
    </row>
    <row r="265" spans="3:6" outlineLevel="2">
      <c r="C265" s="11">
        <v>20</v>
      </c>
      <c r="D265" s="12">
        <v>2</v>
      </c>
      <c r="E265" s="27">
        <f t="shared" ref="E265:E275" si="38">E264</f>
        <v>2000</v>
      </c>
      <c r="F265" s="52">
        <f t="shared" ref="F265:F275" si="39">E265+F264*(1+F$10)</f>
        <v>1312652.4380016711</v>
      </c>
    </row>
    <row r="266" spans="3:6" outlineLevel="2">
      <c r="C266" s="11">
        <v>20</v>
      </c>
      <c r="D266" s="12">
        <v>3</v>
      </c>
      <c r="E266" s="27">
        <f t="shared" si="38"/>
        <v>2000</v>
      </c>
      <c r="F266" s="52">
        <f t="shared" si="39"/>
        <v>1325153.6575056845</v>
      </c>
    </row>
    <row r="267" spans="3:6" outlineLevel="2">
      <c r="C267" s="11">
        <v>20</v>
      </c>
      <c r="D267" s="12">
        <v>4</v>
      </c>
      <c r="E267" s="27">
        <f t="shared" si="38"/>
        <v>2000</v>
      </c>
      <c r="F267" s="52">
        <f t="shared" si="39"/>
        <v>1337754.8867657301</v>
      </c>
    </row>
    <row r="268" spans="3:6" outlineLevel="2">
      <c r="C268" s="11">
        <v>20</v>
      </c>
      <c r="D268" s="12">
        <v>5</v>
      </c>
      <c r="E268" s="27">
        <f t="shared" si="38"/>
        <v>2000</v>
      </c>
      <c r="F268" s="52">
        <f t="shared" si="39"/>
        <v>1350456.925859856</v>
      </c>
    </row>
    <row r="269" spans="3:6" outlineLevel="2">
      <c r="C269" s="11">
        <v>20</v>
      </c>
      <c r="D269" s="12">
        <v>6</v>
      </c>
      <c r="E269" s="27">
        <f t="shared" si="38"/>
        <v>2000</v>
      </c>
      <c r="F269" s="52">
        <f t="shared" si="39"/>
        <v>1363260.5812667347</v>
      </c>
    </row>
    <row r="270" spans="3:6" outlineLevel="2">
      <c r="C270" s="11">
        <v>20</v>
      </c>
      <c r="D270" s="12">
        <v>7</v>
      </c>
      <c r="E270" s="27">
        <f t="shared" si="38"/>
        <v>2000</v>
      </c>
      <c r="F270" s="52">
        <f t="shared" si="39"/>
        <v>1376166.6659168687</v>
      </c>
    </row>
    <row r="271" spans="3:6" outlineLevel="2">
      <c r="C271" s="11">
        <v>20</v>
      </c>
      <c r="D271" s="12">
        <v>8</v>
      </c>
      <c r="E271" s="27">
        <f t="shared" si="38"/>
        <v>2000</v>
      </c>
      <c r="F271" s="52">
        <f t="shared" si="39"/>
        <v>1389175.9992442038</v>
      </c>
    </row>
    <row r="272" spans="3:6" outlineLevel="2">
      <c r="C272" s="11">
        <v>20</v>
      </c>
      <c r="D272" s="12">
        <v>9</v>
      </c>
      <c r="E272" s="27">
        <f t="shared" si="38"/>
        <v>2000</v>
      </c>
      <c r="F272" s="52">
        <f t="shared" si="39"/>
        <v>1402289.4072381575</v>
      </c>
    </row>
    <row r="273" spans="3:6" outlineLevel="2">
      <c r="C273" s="11">
        <v>20</v>
      </c>
      <c r="D273" s="12">
        <v>10</v>
      </c>
      <c r="E273" s="27">
        <f t="shared" si="38"/>
        <v>2000</v>
      </c>
      <c r="F273" s="52">
        <f t="shared" si="39"/>
        <v>1415507.7224960627</v>
      </c>
    </row>
    <row r="274" spans="3:6" outlineLevel="2">
      <c r="C274" s="11">
        <v>20</v>
      </c>
      <c r="D274" s="12">
        <v>11</v>
      </c>
      <c r="E274" s="27">
        <f t="shared" si="38"/>
        <v>2000</v>
      </c>
      <c r="F274" s="52">
        <f t="shared" si="39"/>
        <v>1428831.7842760312</v>
      </c>
    </row>
    <row r="275" spans="3:6" ht="13.5" outlineLevel="2" thickBot="1">
      <c r="C275" s="11">
        <v>20</v>
      </c>
      <c r="D275" s="17">
        <v>12</v>
      </c>
      <c r="E275" s="28">
        <f t="shared" si="38"/>
        <v>2000</v>
      </c>
      <c r="F275" s="52">
        <f t="shared" si="39"/>
        <v>1442262.4385502394</v>
      </c>
    </row>
    <row r="276" spans="3:6" outlineLevel="1">
      <c r="C276" s="21" t="s">
        <v>21</v>
      </c>
      <c r="D276" s="20"/>
      <c r="E276" s="29">
        <f>SUBTOTAL(9,E264:E275)</f>
        <v>24000</v>
      </c>
      <c r="F276" s="52">
        <f>F275</f>
        <v>1442262.4385502394</v>
      </c>
    </row>
    <row r="277" spans="3:6" outlineLevel="2">
      <c r="C277" s="4">
        <v>21</v>
      </c>
      <c r="D277" s="9">
        <v>1</v>
      </c>
      <c r="E277" s="26">
        <f>E275*(1+E$10)</f>
        <v>2000</v>
      </c>
      <c r="F277" s="51">
        <f>E277+F275*(1+F$10)</f>
        <v>1455800.5380586414</v>
      </c>
    </row>
    <row r="278" spans="3:6" outlineLevel="2">
      <c r="C278" s="4">
        <v>21</v>
      </c>
      <c r="D278" s="9">
        <v>2</v>
      </c>
      <c r="E278" s="26">
        <f t="shared" ref="E278:E288" si="40">E277</f>
        <v>2000</v>
      </c>
      <c r="F278" s="51">
        <f t="shared" ref="F278:F288" si="41">E278+F277*(1+F$10)</f>
        <v>1469446.9423631106</v>
      </c>
    </row>
    <row r="279" spans="3:6" outlineLevel="2">
      <c r="C279" s="4">
        <v>21</v>
      </c>
      <c r="D279" s="9">
        <v>3</v>
      </c>
      <c r="E279" s="26">
        <f t="shared" si="40"/>
        <v>2000</v>
      </c>
      <c r="F279" s="51">
        <f t="shared" si="41"/>
        <v>1483202.5179020155</v>
      </c>
    </row>
    <row r="280" spans="3:6" outlineLevel="2">
      <c r="C280" s="4">
        <v>21</v>
      </c>
      <c r="D280" s="9">
        <v>4</v>
      </c>
      <c r="E280" s="26">
        <f t="shared" si="40"/>
        <v>2000</v>
      </c>
      <c r="F280" s="51">
        <f t="shared" si="41"/>
        <v>1497068.1380452316</v>
      </c>
    </row>
    <row r="281" spans="3:6" outlineLevel="2">
      <c r="C281" s="4">
        <v>21</v>
      </c>
      <c r="D281" s="9">
        <v>5</v>
      </c>
      <c r="E281" s="26">
        <f t="shared" si="40"/>
        <v>2000</v>
      </c>
      <c r="F281" s="51">
        <f t="shared" si="41"/>
        <v>1511044.6831495934</v>
      </c>
    </row>
    <row r="282" spans="3:6" outlineLevel="2">
      <c r="C282" s="4">
        <v>21</v>
      </c>
      <c r="D282" s="9">
        <v>6</v>
      </c>
      <c r="E282" s="26">
        <f t="shared" si="40"/>
        <v>2000</v>
      </c>
      <c r="F282" s="51">
        <f t="shared" si="41"/>
        <v>1525133.0406147903</v>
      </c>
    </row>
    <row r="283" spans="3:6" outlineLevel="2">
      <c r="C283" s="4">
        <v>21</v>
      </c>
      <c r="D283" s="9">
        <v>7</v>
      </c>
      <c r="E283" s="26">
        <f t="shared" si="40"/>
        <v>2000</v>
      </c>
      <c r="F283" s="51">
        <f t="shared" si="41"/>
        <v>1539334.1049397087</v>
      </c>
    </row>
    <row r="284" spans="3:6" outlineLevel="2">
      <c r="C284" s="4">
        <v>21</v>
      </c>
      <c r="D284" s="9">
        <v>8</v>
      </c>
      <c r="E284" s="26">
        <f t="shared" si="40"/>
        <v>2000</v>
      </c>
      <c r="F284" s="51">
        <f t="shared" si="41"/>
        <v>1553648.7777792264</v>
      </c>
    </row>
    <row r="285" spans="3:6" outlineLevel="2">
      <c r="C285" s="4">
        <v>21</v>
      </c>
      <c r="D285" s="9">
        <v>9</v>
      </c>
      <c r="E285" s="26">
        <f t="shared" si="40"/>
        <v>2000</v>
      </c>
      <c r="F285" s="51">
        <f t="shared" si="41"/>
        <v>1568077.9680014602</v>
      </c>
    </row>
    <row r="286" spans="3:6" outlineLevel="2">
      <c r="C286" s="4">
        <v>21</v>
      </c>
      <c r="D286" s="9">
        <v>10</v>
      </c>
      <c r="E286" s="26">
        <f t="shared" si="40"/>
        <v>2000</v>
      </c>
      <c r="F286" s="51">
        <f t="shared" si="41"/>
        <v>1582622.5917454718</v>
      </c>
    </row>
    <row r="287" spans="3:6" outlineLevel="2">
      <c r="C287" s="4">
        <v>21</v>
      </c>
      <c r="D287" s="9">
        <v>11</v>
      </c>
      <c r="E287" s="26">
        <f t="shared" si="40"/>
        <v>2000</v>
      </c>
      <c r="F287" s="51">
        <f t="shared" si="41"/>
        <v>1597283.5724794357</v>
      </c>
    </row>
    <row r="288" spans="3:6" outlineLevel="2">
      <c r="C288" s="4">
        <v>21</v>
      </c>
      <c r="D288" s="9">
        <v>12</v>
      </c>
      <c r="E288" s="26">
        <f t="shared" si="40"/>
        <v>2000</v>
      </c>
      <c r="F288" s="51">
        <f t="shared" si="41"/>
        <v>1612061.8410592712</v>
      </c>
    </row>
    <row r="289" spans="3:6" outlineLevel="1">
      <c r="C289" s="10" t="s">
        <v>22</v>
      </c>
      <c r="D289" s="9"/>
      <c r="E289" s="26">
        <f>SUBTOTAL(9,E277:E288)</f>
        <v>24000</v>
      </c>
      <c r="F289" s="51">
        <f>F288</f>
        <v>1612061.8410592712</v>
      </c>
    </row>
    <row r="290" spans="3:6" outlineLevel="2">
      <c r="C290" s="11">
        <v>22</v>
      </c>
      <c r="D290" s="12">
        <v>1</v>
      </c>
      <c r="E290" s="27">
        <f>E288*(1+E$10)</f>
        <v>2000</v>
      </c>
      <c r="F290" s="52">
        <f>E290+F288*(1+F$10)</f>
        <v>1626958.3357877454</v>
      </c>
    </row>
    <row r="291" spans="3:6" outlineLevel="2">
      <c r="C291" s="11">
        <v>22</v>
      </c>
      <c r="D291" s="12">
        <v>2</v>
      </c>
      <c r="E291" s="27">
        <f t="shared" ref="E291:E301" si="42">E290</f>
        <v>2000</v>
      </c>
      <c r="F291" s="52">
        <f t="shared" ref="F291:F301" si="43">E291+F290*(1+F$10)</f>
        <v>1641974.0024740475</v>
      </c>
    </row>
    <row r="292" spans="3:6" outlineLevel="2">
      <c r="C292" s="11">
        <v>22</v>
      </c>
      <c r="D292" s="12">
        <v>3</v>
      </c>
      <c r="E292" s="27">
        <f t="shared" si="42"/>
        <v>2000</v>
      </c>
      <c r="F292" s="52">
        <f t="shared" si="43"/>
        <v>1657109.7944938398</v>
      </c>
    </row>
    <row r="293" spans="3:6" outlineLevel="2">
      <c r="C293" s="11">
        <v>22</v>
      </c>
      <c r="D293" s="12">
        <v>4</v>
      </c>
      <c r="E293" s="27">
        <f t="shared" si="42"/>
        <v>2000</v>
      </c>
      <c r="F293" s="52">
        <f t="shared" si="43"/>
        <v>1672366.6728497907</v>
      </c>
    </row>
    <row r="294" spans="3:6" outlineLevel="2">
      <c r="C294" s="11">
        <v>22</v>
      </c>
      <c r="D294" s="12">
        <v>5</v>
      </c>
      <c r="E294" s="27">
        <f t="shared" si="42"/>
        <v>2000</v>
      </c>
      <c r="F294" s="52">
        <f t="shared" si="43"/>
        <v>1687745.6062325891</v>
      </c>
    </row>
    <row r="295" spans="3:6" outlineLevel="2">
      <c r="C295" s="11">
        <v>22</v>
      </c>
      <c r="D295" s="12">
        <v>6</v>
      </c>
      <c r="E295" s="27">
        <f t="shared" si="42"/>
        <v>2000</v>
      </c>
      <c r="F295" s="52">
        <f t="shared" si="43"/>
        <v>1703247.5710824498</v>
      </c>
    </row>
    <row r="296" spans="3:6" outlineLevel="2">
      <c r="C296" s="11">
        <v>22</v>
      </c>
      <c r="D296" s="12">
        <v>7</v>
      </c>
      <c r="E296" s="27">
        <f t="shared" si="42"/>
        <v>2000</v>
      </c>
      <c r="F296" s="52">
        <f t="shared" si="43"/>
        <v>1718873.5516511095</v>
      </c>
    </row>
    <row r="297" spans="3:6" outlineLevel="2">
      <c r="C297" s="11">
        <v>22</v>
      </c>
      <c r="D297" s="12">
        <v>8</v>
      </c>
      <c r="E297" s="27">
        <f t="shared" si="42"/>
        <v>2000</v>
      </c>
      <c r="F297" s="52">
        <f t="shared" si="43"/>
        <v>1734624.5400643183</v>
      </c>
    </row>
    <row r="298" spans="3:6" outlineLevel="2">
      <c r="C298" s="11">
        <v>22</v>
      </c>
      <c r="D298" s="12">
        <v>9</v>
      </c>
      <c r="E298" s="27">
        <f t="shared" si="42"/>
        <v>2000</v>
      </c>
      <c r="F298" s="52">
        <f t="shared" si="43"/>
        <v>1750501.5363848328</v>
      </c>
    </row>
    <row r="299" spans="3:6" outlineLevel="2">
      <c r="C299" s="11">
        <v>22</v>
      </c>
      <c r="D299" s="12">
        <v>10</v>
      </c>
      <c r="E299" s="27">
        <f t="shared" si="42"/>
        <v>2000</v>
      </c>
      <c r="F299" s="52">
        <f t="shared" si="43"/>
        <v>1766505.5486759115</v>
      </c>
    </row>
    <row r="300" spans="3:6" outlineLevel="2">
      <c r="C300" s="11">
        <v>22</v>
      </c>
      <c r="D300" s="12">
        <v>11</v>
      </c>
      <c r="E300" s="27">
        <f t="shared" si="42"/>
        <v>2000</v>
      </c>
      <c r="F300" s="52">
        <f t="shared" si="43"/>
        <v>1782637.5930653189</v>
      </c>
    </row>
    <row r="301" spans="3:6" outlineLevel="2">
      <c r="C301" s="11">
        <v>22</v>
      </c>
      <c r="D301" s="12">
        <v>12</v>
      </c>
      <c r="E301" s="27">
        <f t="shared" si="42"/>
        <v>2000</v>
      </c>
      <c r="F301" s="52">
        <f t="shared" si="43"/>
        <v>1798898.6938098415</v>
      </c>
    </row>
    <row r="302" spans="3:6" outlineLevel="1">
      <c r="C302" s="13" t="s">
        <v>23</v>
      </c>
      <c r="D302" s="12"/>
      <c r="E302" s="27">
        <f>SUBTOTAL(9,E290:E301)</f>
        <v>24000</v>
      </c>
      <c r="F302" s="52">
        <f>F301</f>
        <v>1798898.6938098415</v>
      </c>
    </row>
    <row r="303" spans="3:6" outlineLevel="2">
      <c r="C303" s="4">
        <v>23</v>
      </c>
      <c r="D303" s="9">
        <v>1</v>
      </c>
      <c r="E303" s="26">
        <f>E301*(1+E$10)</f>
        <v>2000</v>
      </c>
      <c r="F303" s="51">
        <f>E303+F301*(1+F$10)</f>
        <v>1815289.8833603202</v>
      </c>
    </row>
    <row r="304" spans="3:6" outlineLevel="2">
      <c r="C304" s="4">
        <v>23</v>
      </c>
      <c r="D304" s="9">
        <v>2</v>
      </c>
      <c r="E304" s="26">
        <f t="shared" ref="E304:E314" si="44">E303</f>
        <v>2000</v>
      </c>
      <c r="F304" s="51">
        <f t="shared" ref="F304:F314" si="45">E304+F303*(1+F$10)</f>
        <v>1831812.2024272028</v>
      </c>
    </row>
    <row r="305" spans="3:6" outlineLevel="2">
      <c r="C305" s="4">
        <v>23</v>
      </c>
      <c r="D305" s="9">
        <v>3</v>
      </c>
      <c r="E305" s="26">
        <f t="shared" si="44"/>
        <v>2000</v>
      </c>
      <c r="F305" s="51">
        <f t="shared" si="45"/>
        <v>1848466.7000466206</v>
      </c>
    </row>
    <row r="306" spans="3:6" outlineLevel="2">
      <c r="C306" s="4">
        <v>23</v>
      </c>
      <c r="D306" s="9">
        <v>4</v>
      </c>
      <c r="E306" s="26">
        <f t="shared" si="44"/>
        <v>2000</v>
      </c>
      <c r="F306" s="51">
        <f t="shared" si="45"/>
        <v>1865254.4336469935</v>
      </c>
    </row>
    <row r="307" spans="3:6" outlineLevel="2">
      <c r="C307" s="4">
        <v>23</v>
      </c>
      <c r="D307" s="9">
        <v>5</v>
      </c>
      <c r="E307" s="26">
        <f t="shared" si="44"/>
        <v>2000</v>
      </c>
      <c r="F307" s="51">
        <f t="shared" si="45"/>
        <v>1882176.4691161695</v>
      </c>
    </row>
    <row r="308" spans="3:6" outlineLevel="2">
      <c r="C308" s="4">
        <v>23</v>
      </c>
      <c r="D308" s="9">
        <v>6</v>
      </c>
      <c r="E308" s="26">
        <f t="shared" si="44"/>
        <v>2000</v>
      </c>
      <c r="F308" s="51">
        <f t="shared" si="45"/>
        <v>1899233.8808690989</v>
      </c>
    </row>
    <row r="309" spans="3:6" outlineLevel="2">
      <c r="C309" s="4">
        <v>23</v>
      </c>
      <c r="D309" s="9">
        <v>7</v>
      </c>
      <c r="E309" s="26">
        <f t="shared" si="44"/>
        <v>2000</v>
      </c>
      <c r="F309" s="51">
        <f t="shared" si="45"/>
        <v>1916427.7519160518</v>
      </c>
    </row>
    <row r="310" spans="3:6" outlineLevel="2">
      <c r="C310" s="4">
        <v>23</v>
      </c>
      <c r="D310" s="9">
        <v>8</v>
      </c>
      <c r="E310" s="26">
        <f t="shared" si="44"/>
        <v>2000</v>
      </c>
      <c r="F310" s="51">
        <f t="shared" si="45"/>
        <v>1933759.1739313803</v>
      </c>
    </row>
    <row r="311" spans="3:6" outlineLevel="2">
      <c r="C311" s="4">
        <v>23</v>
      </c>
      <c r="D311" s="9">
        <v>9</v>
      </c>
      <c r="E311" s="26">
        <f t="shared" si="44"/>
        <v>2000</v>
      </c>
      <c r="F311" s="51">
        <f t="shared" si="45"/>
        <v>1951229.2473228313</v>
      </c>
    </row>
    <row r="312" spans="3:6" outlineLevel="2">
      <c r="C312" s="4">
        <v>23</v>
      </c>
      <c r="D312" s="9">
        <v>10</v>
      </c>
      <c r="E312" s="26">
        <f t="shared" si="44"/>
        <v>2000</v>
      </c>
      <c r="F312" s="51">
        <f t="shared" si="45"/>
        <v>1968839.0813014139</v>
      </c>
    </row>
    <row r="313" spans="3:6" outlineLevel="2">
      <c r="C313" s="4">
        <v>23</v>
      </c>
      <c r="D313" s="9">
        <v>11</v>
      </c>
      <c r="E313" s="26">
        <f t="shared" si="44"/>
        <v>2000</v>
      </c>
      <c r="F313" s="51">
        <f t="shared" si="45"/>
        <v>1986589.7939518252</v>
      </c>
    </row>
    <row r="314" spans="3:6" outlineLevel="2">
      <c r="C314" s="4">
        <v>23</v>
      </c>
      <c r="D314" s="9">
        <v>12</v>
      </c>
      <c r="E314" s="26">
        <f t="shared" si="44"/>
        <v>2000</v>
      </c>
      <c r="F314" s="51">
        <f t="shared" si="45"/>
        <v>2004482.5123034399</v>
      </c>
    </row>
    <row r="315" spans="3:6" outlineLevel="1">
      <c r="C315" s="10" t="s">
        <v>24</v>
      </c>
      <c r="D315" s="9"/>
      <c r="E315" s="26">
        <f>SUBTOTAL(9,E303:E314)</f>
        <v>24000</v>
      </c>
      <c r="F315" s="51">
        <f>F314</f>
        <v>2004482.5123034399</v>
      </c>
    </row>
    <row r="316" spans="3:6" outlineLevel="2">
      <c r="C316" s="11">
        <v>24</v>
      </c>
      <c r="D316" s="12">
        <v>1</v>
      </c>
      <c r="E316" s="27">
        <f>E314*(1+E$10)</f>
        <v>2000</v>
      </c>
      <c r="F316" s="52">
        <f>E316+F314*(1+F$10)</f>
        <v>2022518.3724018675</v>
      </c>
    </row>
    <row r="317" spans="3:6" outlineLevel="2">
      <c r="C317" s="11">
        <v>24</v>
      </c>
      <c r="D317" s="12">
        <v>2</v>
      </c>
      <c r="E317" s="27">
        <f t="shared" ref="E317:E327" si="46">E316</f>
        <v>2000</v>
      </c>
      <c r="F317" s="52">
        <f t="shared" ref="F317:F327" si="47">E317+F316*(1+F$10)</f>
        <v>2040698.5193810824</v>
      </c>
    </row>
    <row r="318" spans="3:6" outlineLevel="2">
      <c r="C318" s="11">
        <v>24</v>
      </c>
      <c r="D318" s="12">
        <v>3</v>
      </c>
      <c r="E318" s="27">
        <f t="shared" si="46"/>
        <v>2000</v>
      </c>
      <c r="F318" s="52">
        <f t="shared" si="47"/>
        <v>2059024.1075361311</v>
      </c>
    </row>
    <row r="319" spans="3:6" outlineLevel="2">
      <c r="C319" s="11">
        <v>24</v>
      </c>
      <c r="D319" s="12">
        <v>4</v>
      </c>
      <c r="E319" s="27">
        <f t="shared" si="46"/>
        <v>2000</v>
      </c>
      <c r="F319" s="52">
        <f t="shared" si="47"/>
        <v>2077496.3003964201</v>
      </c>
    </row>
    <row r="320" spans="3:6" outlineLevel="2">
      <c r="C320" s="11">
        <v>24</v>
      </c>
      <c r="D320" s="12">
        <v>5</v>
      </c>
      <c r="E320" s="27">
        <f t="shared" si="46"/>
        <v>2000</v>
      </c>
      <c r="F320" s="52">
        <f t="shared" si="47"/>
        <v>2096116.2707995914</v>
      </c>
    </row>
    <row r="321" spans="3:6" outlineLevel="2">
      <c r="C321" s="11">
        <v>24</v>
      </c>
      <c r="D321" s="12">
        <v>6</v>
      </c>
      <c r="E321" s="27">
        <f t="shared" si="46"/>
        <v>2000</v>
      </c>
      <c r="F321" s="52">
        <f t="shared" si="47"/>
        <v>2114885.200965988</v>
      </c>
    </row>
    <row r="322" spans="3:6" outlineLevel="2">
      <c r="C322" s="11">
        <v>24</v>
      </c>
      <c r="D322" s="12">
        <v>7</v>
      </c>
      <c r="E322" s="27">
        <f t="shared" si="46"/>
        <v>2000</v>
      </c>
      <c r="F322" s="52">
        <f t="shared" si="47"/>
        <v>2133804.2825737158</v>
      </c>
    </row>
    <row r="323" spans="3:6" outlineLevel="2">
      <c r="C323" s="11">
        <v>24</v>
      </c>
      <c r="D323" s="12">
        <v>8</v>
      </c>
      <c r="E323" s="27">
        <f t="shared" si="46"/>
        <v>2000</v>
      </c>
      <c r="F323" s="52">
        <f t="shared" si="47"/>
        <v>2152874.7168343053</v>
      </c>
    </row>
    <row r="324" spans="3:6" outlineLevel="2">
      <c r="C324" s="11">
        <v>24</v>
      </c>
      <c r="D324" s="12">
        <v>9</v>
      </c>
      <c r="E324" s="27">
        <f t="shared" si="46"/>
        <v>2000</v>
      </c>
      <c r="F324" s="52">
        <f t="shared" si="47"/>
        <v>2172097.7145689796</v>
      </c>
    </row>
    <row r="325" spans="3:6" outlineLevel="2">
      <c r="C325" s="11">
        <v>24</v>
      </c>
      <c r="D325" s="12">
        <v>10</v>
      </c>
      <c r="E325" s="27">
        <f t="shared" si="46"/>
        <v>2000</v>
      </c>
      <c r="F325" s="52">
        <f t="shared" si="47"/>
        <v>2191474.4962855312</v>
      </c>
    </row>
    <row r="326" spans="3:6" outlineLevel="2">
      <c r="C326" s="11">
        <v>24</v>
      </c>
      <c r="D326" s="12">
        <v>11</v>
      </c>
      <c r="E326" s="27">
        <f t="shared" si="46"/>
        <v>2000</v>
      </c>
      <c r="F326" s="52">
        <f t="shared" si="47"/>
        <v>2211006.2922558156</v>
      </c>
    </row>
    <row r="327" spans="3:6" outlineLevel="2">
      <c r="C327" s="11">
        <v>24</v>
      </c>
      <c r="D327" s="12">
        <v>12</v>
      </c>
      <c r="E327" s="27">
        <f t="shared" si="46"/>
        <v>2000</v>
      </c>
      <c r="F327" s="52">
        <f t="shared" si="47"/>
        <v>2230694.3425938622</v>
      </c>
    </row>
    <row r="328" spans="3:6" outlineLevel="1">
      <c r="C328" s="13" t="s">
        <v>25</v>
      </c>
      <c r="D328" s="12"/>
      <c r="E328" s="27">
        <f>SUBTOTAL(9,E316:E327)</f>
        <v>24000</v>
      </c>
      <c r="F328" s="52">
        <f>F327</f>
        <v>2230694.3425938622</v>
      </c>
    </row>
    <row r="329" spans="3:6" outlineLevel="2">
      <c r="C329" s="14">
        <v>25</v>
      </c>
      <c r="D329" s="9">
        <v>1</v>
      </c>
      <c r="E329" s="26">
        <f>E327*(1+E$10)</f>
        <v>2000</v>
      </c>
      <c r="F329" s="51">
        <f>E329+F327*(1+F$10)</f>
        <v>2250539.8973346129</v>
      </c>
    </row>
    <row r="330" spans="3:6" outlineLevel="2">
      <c r="C330" s="14">
        <v>25</v>
      </c>
      <c r="D330" s="9">
        <v>2</v>
      </c>
      <c r="E330" s="26">
        <f t="shared" ref="E330:E340" si="48">E329</f>
        <v>2000</v>
      </c>
      <c r="F330" s="51">
        <f t="shared" ref="F330:F340" si="49">E330+F329*(1+F$10)</f>
        <v>2270544.2165132896</v>
      </c>
    </row>
    <row r="331" spans="3:6" outlineLevel="2">
      <c r="C331" s="14">
        <v>25</v>
      </c>
      <c r="D331" s="9">
        <v>3</v>
      </c>
      <c r="E331" s="26">
        <f t="shared" si="48"/>
        <v>2000</v>
      </c>
      <c r="F331" s="51">
        <f t="shared" si="49"/>
        <v>2290708.5702453959</v>
      </c>
    </row>
    <row r="332" spans="3:6" outlineLevel="2">
      <c r="C332" s="14">
        <v>25</v>
      </c>
      <c r="D332" s="9">
        <v>4</v>
      </c>
      <c r="E332" s="26">
        <f t="shared" si="48"/>
        <v>2000</v>
      </c>
      <c r="F332" s="51">
        <f t="shared" si="49"/>
        <v>2311034.2388073592</v>
      </c>
    </row>
    <row r="333" spans="3:6" outlineLevel="2">
      <c r="C333" s="14">
        <v>25</v>
      </c>
      <c r="D333" s="9">
        <v>5</v>
      </c>
      <c r="E333" s="26">
        <f t="shared" si="48"/>
        <v>2000</v>
      </c>
      <c r="F333" s="51">
        <f t="shared" si="49"/>
        <v>2331522.5127178179</v>
      </c>
    </row>
    <row r="334" spans="3:6" outlineLevel="2">
      <c r="C334" s="14">
        <v>25</v>
      </c>
      <c r="D334" s="9">
        <v>6</v>
      </c>
      <c r="E334" s="26">
        <f t="shared" si="48"/>
        <v>2000</v>
      </c>
      <c r="F334" s="51">
        <f t="shared" si="49"/>
        <v>2352174.6928195604</v>
      </c>
    </row>
    <row r="335" spans="3:6" outlineLevel="2">
      <c r="C335" s="14">
        <v>25</v>
      </c>
      <c r="D335" s="9">
        <v>7</v>
      </c>
      <c r="E335" s="26">
        <f t="shared" si="48"/>
        <v>2000</v>
      </c>
      <c r="F335" s="51">
        <f t="shared" si="49"/>
        <v>2372992.0903621167</v>
      </c>
    </row>
    <row r="336" spans="3:6" outlineLevel="2">
      <c r="C336" s="14">
        <v>25</v>
      </c>
      <c r="D336" s="9">
        <v>8</v>
      </c>
      <c r="E336" s="26">
        <f t="shared" si="48"/>
        <v>2000</v>
      </c>
      <c r="F336" s="51">
        <f t="shared" si="49"/>
        <v>2393976.0270850137</v>
      </c>
    </row>
    <row r="337" spans="3:6" outlineLevel="2">
      <c r="C337" s="14">
        <v>25</v>
      </c>
      <c r="D337" s="9">
        <v>9</v>
      </c>
      <c r="E337" s="26">
        <f t="shared" si="48"/>
        <v>2000</v>
      </c>
      <c r="F337" s="51">
        <f t="shared" si="49"/>
        <v>2415127.835301694</v>
      </c>
    </row>
    <row r="338" spans="3:6" outlineLevel="2">
      <c r="C338" s="14">
        <v>25</v>
      </c>
      <c r="D338" s="9">
        <v>10</v>
      </c>
      <c r="E338" s="26">
        <f t="shared" si="48"/>
        <v>2000</v>
      </c>
      <c r="F338" s="51">
        <f t="shared" si="49"/>
        <v>2436448.8579841075</v>
      </c>
    </row>
    <row r="339" spans="3:6" outlineLevel="2">
      <c r="C339" s="14">
        <v>25</v>
      </c>
      <c r="D339" s="9">
        <v>11</v>
      </c>
      <c r="E339" s="26">
        <f t="shared" si="48"/>
        <v>2000</v>
      </c>
      <c r="F339" s="51">
        <f t="shared" si="49"/>
        <v>2457940.4488479802</v>
      </c>
    </row>
    <row r="340" spans="3:6" outlineLevel="2">
      <c r="C340" s="14">
        <v>25</v>
      </c>
      <c r="D340" s="9">
        <v>12</v>
      </c>
      <c r="E340" s="26">
        <f t="shared" si="48"/>
        <v>2000</v>
      </c>
      <c r="F340" s="51">
        <f t="shared" si="49"/>
        <v>2479603.9724387643</v>
      </c>
    </row>
    <row r="341" spans="3:6" outlineLevel="1">
      <c r="C341" s="15" t="s">
        <v>26</v>
      </c>
      <c r="D341" s="9"/>
      <c r="E341" s="26">
        <f>SUBTOTAL(9,E329:E340)</f>
        <v>24000</v>
      </c>
      <c r="F341" s="51">
        <f>F340</f>
        <v>2479603.9724387643</v>
      </c>
    </row>
    <row r="342" spans="3:6" outlineLevel="2">
      <c r="C342" s="11">
        <v>26</v>
      </c>
      <c r="D342" s="12">
        <v>1</v>
      </c>
      <c r="E342" s="27">
        <f>E340*(1+E$10)</f>
        <v>2000</v>
      </c>
      <c r="F342" s="52">
        <f>E342+F340*(1+F$10)</f>
        <v>2501440.8042182745</v>
      </c>
    </row>
    <row r="343" spans="3:6" outlineLevel="2">
      <c r="C343" s="11">
        <v>26</v>
      </c>
      <c r="D343" s="12">
        <v>2</v>
      </c>
      <c r="E343" s="27">
        <f t="shared" ref="E343:E353" si="50">E342</f>
        <v>2000</v>
      </c>
      <c r="F343" s="52">
        <f t="shared" ref="F343:F353" si="51">E343+F342*(1+F$10)</f>
        <v>2523452.3306520209</v>
      </c>
    </row>
    <row r="344" spans="3:6" outlineLevel="2">
      <c r="C344" s="11">
        <v>26</v>
      </c>
      <c r="D344" s="12">
        <v>3</v>
      </c>
      <c r="E344" s="27">
        <f t="shared" si="50"/>
        <v>2000</v>
      </c>
      <c r="F344" s="52">
        <f t="shared" si="51"/>
        <v>2545639.9492972372</v>
      </c>
    </row>
    <row r="345" spans="3:6" outlineLevel="2">
      <c r="C345" s="11">
        <v>26</v>
      </c>
      <c r="D345" s="12">
        <v>4</v>
      </c>
      <c r="E345" s="27">
        <f t="shared" si="50"/>
        <v>2000</v>
      </c>
      <c r="F345" s="52">
        <f t="shared" si="51"/>
        <v>2568005.0688916151</v>
      </c>
    </row>
    <row r="346" spans="3:6" outlineLevel="2">
      <c r="C346" s="11">
        <v>26</v>
      </c>
      <c r="D346" s="12">
        <v>5</v>
      </c>
      <c r="E346" s="27">
        <f t="shared" si="50"/>
        <v>2000</v>
      </c>
      <c r="F346" s="52">
        <f t="shared" si="51"/>
        <v>2590549.1094427481</v>
      </c>
    </row>
    <row r="347" spans="3:6" outlineLevel="2">
      <c r="C347" s="11">
        <v>26</v>
      </c>
      <c r="D347" s="12">
        <v>6</v>
      </c>
      <c r="E347" s="27">
        <f t="shared" si="50"/>
        <v>2000</v>
      </c>
      <c r="F347" s="52">
        <f t="shared" si="51"/>
        <v>2613273.5023182901</v>
      </c>
    </row>
    <row r="348" spans="3:6" outlineLevel="2">
      <c r="C348" s="11">
        <v>26</v>
      </c>
      <c r="D348" s="12">
        <v>7</v>
      </c>
      <c r="E348" s="27">
        <f t="shared" si="50"/>
        <v>2000</v>
      </c>
      <c r="F348" s="52">
        <f t="shared" si="51"/>
        <v>2636179.6903368365</v>
      </c>
    </row>
    <row r="349" spans="3:6" outlineLevel="2">
      <c r="C349" s="11">
        <v>26</v>
      </c>
      <c r="D349" s="12">
        <v>8</v>
      </c>
      <c r="E349" s="27">
        <f t="shared" si="50"/>
        <v>2000</v>
      </c>
      <c r="F349" s="52">
        <f t="shared" si="51"/>
        <v>2659269.1278595314</v>
      </c>
    </row>
    <row r="350" spans="3:6" outlineLevel="2">
      <c r="C350" s="11">
        <v>26</v>
      </c>
      <c r="D350" s="12">
        <v>9</v>
      </c>
      <c r="E350" s="27">
        <f t="shared" si="50"/>
        <v>2000</v>
      </c>
      <c r="F350" s="52">
        <f t="shared" si="51"/>
        <v>2682543.2808824079</v>
      </c>
    </row>
    <row r="351" spans="3:6" outlineLevel="2">
      <c r="C351" s="11">
        <v>26</v>
      </c>
      <c r="D351" s="12">
        <v>10</v>
      </c>
      <c r="E351" s="27">
        <f t="shared" si="50"/>
        <v>2000</v>
      </c>
      <c r="F351" s="52">
        <f t="shared" si="51"/>
        <v>2706003.6271294672</v>
      </c>
    </row>
    <row r="352" spans="3:6" outlineLevel="2">
      <c r="C352" s="11">
        <v>26</v>
      </c>
      <c r="D352" s="12">
        <v>11</v>
      </c>
      <c r="E352" s="27">
        <f t="shared" si="50"/>
        <v>2000</v>
      </c>
      <c r="F352" s="52">
        <f t="shared" si="51"/>
        <v>2729651.6561465031</v>
      </c>
    </row>
    <row r="353" spans="3:6" outlineLevel="2">
      <c r="C353" s="11">
        <v>26</v>
      </c>
      <c r="D353" s="12">
        <v>12</v>
      </c>
      <c r="E353" s="27">
        <f t="shared" si="50"/>
        <v>2000</v>
      </c>
      <c r="F353" s="52">
        <f t="shared" si="51"/>
        <v>2753488.8693956751</v>
      </c>
    </row>
    <row r="354" spans="3:6" outlineLevel="1">
      <c r="C354" s="13" t="s">
        <v>27</v>
      </c>
      <c r="D354" s="12"/>
      <c r="E354" s="27">
        <f>SUBTOTAL(9,E342:E353)</f>
        <v>24000</v>
      </c>
      <c r="F354" s="52">
        <f>F353</f>
        <v>2753488.8693956751</v>
      </c>
    </row>
    <row r="355" spans="3:6" outlineLevel="2">
      <c r="C355" s="4">
        <v>27</v>
      </c>
      <c r="D355" s="9">
        <v>1</v>
      </c>
      <c r="E355" s="26">
        <f>E353*(1+E$10)</f>
        <v>2000</v>
      </c>
      <c r="F355" s="51">
        <f>E355+F353*(1+F$10)</f>
        <v>2777516.7803508407</v>
      </c>
    </row>
    <row r="356" spans="3:6" outlineLevel="2">
      <c r="C356" s="4">
        <v>27</v>
      </c>
      <c r="D356" s="9">
        <v>2</v>
      </c>
      <c r="E356" s="26">
        <f t="shared" ref="E356:E366" si="52">E355</f>
        <v>2000</v>
      </c>
      <c r="F356" s="51">
        <f t="shared" ref="F356:F366" si="53">E356+F355*(1+F$10)</f>
        <v>2801736.9145936472</v>
      </c>
    </row>
    <row r="357" spans="3:6" outlineLevel="2">
      <c r="C357" s="4">
        <v>27</v>
      </c>
      <c r="D357" s="9">
        <v>3</v>
      </c>
      <c r="E357" s="26">
        <f t="shared" si="52"/>
        <v>2000</v>
      </c>
      <c r="F357" s="51">
        <f t="shared" si="53"/>
        <v>2826150.8099103966</v>
      </c>
    </row>
    <row r="358" spans="3:6" outlineLevel="2">
      <c r="C358" s="4">
        <v>27</v>
      </c>
      <c r="D358" s="9">
        <v>4</v>
      </c>
      <c r="E358" s="26">
        <f t="shared" si="52"/>
        <v>2000</v>
      </c>
      <c r="F358" s="51">
        <f t="shared" si="53"/>
        <v>2850760.0163896796</v>
      </c>
    </row>
    <row r="359" spans="3:6" outlineLevel="2">
      <c r="C359" s="4">
        <v>27</v>
      </c>
      <c r="D359" s="9">
        <v>5</v>
      </c>
      <c r="E359" s="26">
        <f t="shared" si="52"/>
        <v>2000</v>
      </c>
      <c r="F359" s="51">
        <f t="shared" si="53"/>
        <v>2875566.0965207969</v>
      </c>
    </row>
    <row r="360" spans="3:6" outlineLevel="2">
      <c r="C360" s="4">
        <v>27</v>
      </c>
      <c r="D360" s="9">
        <v>6</v>
      </c>
      <c r="E360" s="26">
        <f t="shared" si="52"/>
        <v>2000</v>
      </c>
      <c r="F360" s="51">
        <f t="shared" si="53"/>
        <v>2900570.6252929633</v>
      </c>
    </row>
    <row r="361" spans="3:6" outlineLevel="2">
      <c r="C361" s="4">
        <v>27</v>
      </c>
      <c r="D361" s="9">
        <v>7</v>
      </c>
      <c r="E361" s="26">
        <f t="shared" si="52"/>
        <v>2000</v>
      </c>
      <c r="F361" s="51">
        <f t="shared" si="53"/>
        <v>2925775.190295307</v>
      </c>
    </row>
    <row r="362" spans="3:6" outlineLevel="2">
      <c r="C362" s="4">
        <v>27</v>
      </c>
      <c r="D362" s="9">
        <v>8</v>
      </c>
      <c r="E362" s="26">
        <f t="shared" si="52"/>
        <v>2000</v>
      </c>
      <c r="F362" s="51">
        <f t="shared" si="53"/>
        <v>2951181.3918176694</v>
      </c>
    </row>
    <row r="363" spans="3:6" outlineLevel="2">
      <c r="C363" s="4">
        <v>27</v>
      </c>
      <c r="D363" s="9">
        <v>9</v>
      </c>
      <c r="E363" s="26">
        <f t="shared" si="52"/>
        <v>2000</v>
      </c>
      <c r="F363" s="51">
        <f t="shared" si="53"/>
        <v>2976790.8429522109</v>
      </c>
    </row>
    <row r="364" spans="3:6" outlineLevel="2">
      <c r="C364" s="4">
        <v>27</v>
      </c>
      <c r="D364" s="9">
        <v>10</v>
      </c>
      <c r="E364" s="26">
        <f t="shared" si="52"/>
        <v>2000</v>
      </c>
      <c r="F364" s="51">
        <f t="shared" si="53"/>
        <v>3002605.1696958286</v>
      </c>
    </row>
    <row r="365" spans="3:6" outlineLevel="2">
      <c r="C365" s="4">
        <v>27</v>
      </c>
      <c r="D365" s="9">
        <v>11</v>
      </c>
      <c r="E365" s="26">
        <f t="shared" si="52"/>
        <v>2000</v>
      </c>
      <c r="F365" s="51">
        <f t="shared" si="53"/>
        <v>3028626.0110533955</v>
      </c>
    </row>
    <row r="366" spans="3:6" outlineLevel="2">
      <c r="C366" s="4">
        <v>27</v>
      </c>
      <c r="D366" s="9">
        <v>12</v>
      </c>
      <c r="E366" s="26">
        <f t="shared" si="52"/>
        <v>2000</v>
      </c>
      <c r="F366" s="51">
        <f t="shared" si="53"/>
        <v>3054855.0191418226</v>
      </c>
    </row>
    <row r="367" spans="3:6" outlineLevel="1">
      <c r="C367" s="10" t="s">
        <v>28</v>
      </c>
      <c r="D367" s="9"/>
      <c r="E367" s="26">
        <f>SUBTOTAL(9,E355:E366)</f>
        <v>24000</v>
      </c>
      <c r="F367" s="51">
        <f>F366</f>
        <v>3054855.0191418226</v>
      </c>
    </row>
    <row r="368" spans="3:6" outlineLevel="2">
      <c r="C368" s="11">
        <v>28</v>
      </c>
      <c r="D368" s="12">
        <v>1</v>
      </c>
      <c r="E368" s="27">
        <f>E366*(1+E$10)</f>
        <v>2000</v>
      </c>
      <c r="F368" s="52">
        <f>E368+F366*(1+F$10)</f>
        <v>3081293.859294957</v>
      </c>
    </row>
    <row r="369" spans="3:6" outlineLevel="2">
      <c r="C369" s="11">
        <v>28</v>
      </c>
      <c r="D369" s="12">
        <v>2</v>
      </c>
      <c r="E369" s="27">
        <f t="shared" ref="E369:E379" si="54">E368</f>
        <v>2000</v>
      </c>
      <c r="F369" s="52">
        <f t="shared" ref="F369:F379" si="55">E369+F368*(1+F$10)</f>
        <v>3107944.2101693167</v>
      </c>
    </row>
    <row r="370" spans="3:6" outlineLevel="2">
      <c r="C370" s="11">
        <v>28</v>
      </c>
      <c r="D370" s="12">
        <v>3</v>
      </c>
      <c r="E370" s="27">
        <f t="shared" si="54"/>
        <v>2000</v>
      </c>
      <c r="F370" s="52">
        <f t="shared" si="55"/>
        <v>3134807.7638506712</v>
      </c>
    </row>
    <row r="371" spans="3:6" outlineLevel="2">
      <c r="C371" s="11">
        <v>28</v>
      </c>
      <c r="D371" s="12">
        <v>4</v>
      </c>
      <c r="E371" s="27">
        <f t="shared" si="54"/>
        <v>2000</v>
      </c>
      <c r="F371" s="52">
        <f t="shared" si="55"/>
        <v>3161886.2259614766</v>
      </c>
    </row>
    <row r="372" spans="3:6" outlineLevel="2">
      <c r="C372" s="11">
        <v>28</v>
      </c>
      <c r="D372" s="12">
        <v>5</v>
      </c>
      <c r="E372" s="27">
        <f t="shared" si="54"/>
        <v>2000</v>
      </c>
      <c r="F372" s="52">
        <f t="shared" si="55"/>
        <v>3189181.3157691685</v>
      </c>
    </row>
    <row r="373" spans="3:6" outlineLevel="2">
      <c r="C373" s="11">
        <v>28</v>
      </c>
      <c r="D373" s="12">
        <v>6</v>
      </c>
      <c r="E373" s="27">
        <f t="shared" si="54"/>
        <v>2000</v>
      </c>
      <c r="F373" s="52">
        <f t="shared" si="55"/>
        <v>3216694.7662953218</v>
      </c>
    </row>
    <row r="374" spans="3:6" outlineLevel="2">
      <c r="C374" s="11">
        <v>28</v>
      </c>
      <c r="D374" s="12">
        <v>7</v>
      </c>
      <c r="E374" s="27">
        <f t="shared" si="54"/>
        <v>2000</v>
      </c>
      <c r="F374" s="52">
        <f t="shared" si="55"/>
        <v>3244428.3244256843</v>
      </c>
    </row>
    <row r="375" spans="3:6" outlineLevel="2">
      <c r="C375" s="11">
        <v>28</v>
      </c>
      <c r="D375" s="12">
        <v>8</v>
      </c>
      <c r="E375" s="27">
        <f t="shared" si="54"/>
        <v>2000</v>
      </c>
      <c r="F375" s="52">
        <f t="shared" si="55"/>
        <v>3272383.75102109</v>
      </c>
    </row>
    <row r="376" spans="3:6" outlineLevel="2">
      <c r="C376" s="11">
        <v>28</v>
      </c>
      <c r="D376" s="12">
        <v>9</v>
      </c>
      <c r="E376" s="27">
        <f t="shared" si="54"/>
        <v>2000</v>
      </c>
      <c r="F376" s="52">
        <f t="shared" si="55"/>
        <v>3300562.8210292589</v>
      </c>
    </row>
    <row r="377" spans="3:6" outlineLevel="2">
      <c r="C377" s="11">
        <v>28</v>
      </c>
      <c r="D377" s="12">
        <v>10</v>
      </c>
      <c r="E377" s="27">
        <f t="shared" si="54"/>
        <v>2000</v>
      </c>
      <c r="F377" s="52">
        <f t="shared" si="55"/>
        <v>3328967.3235974931</v>
      </c>
    </row>
    <row r="378" spans="3:6" outlineLevel="2">
      <c r="C378" s="11">
        <v>28</v>
      </c>
      <c r="D378" s="12">
        <v>11</v>
      </c>
      <c r="E378" s="27">
        <f t="shared" si="54"/>
        <v>2000</v>
      </c>
      <c r="F378" s="52">
        <f t="shared" si="55"/>
        <v>3357599.0621862733</v>
      </c>
    </row>
    <row r="379" spans="3:6" ht="13.5" outlineLevel="2" thickBot="1">
      <c r="C379" s="11">
        <v>28</v>
      </c>
      <c r="D379" s="12">
        <v>12</v>
      </c>
      <c r="E379" s="28">
        <f t="shared" si="54"/>
        <v>2000</v>
      </c>
      <c r="F379" s="52">
        <f t="shared" si="55"/>
        <v>3386459.8546837633</v>
      </c>
    </row>
    <row r="380" spans="3:6" outlineLevel="1">
      <c r="C380" s="13" t="s">
        <v>29</v>
      </c>
      <c r="D380" s="12"/>
      <c r="E380" s="29">
        <f>SUBTOTAL(9,E368:E379)</f>
        <v>24000</v>
      </c>
      <c r="F380" s="52">
        <f>F379</f>
        <v>3386459.8546837633</v>
      </c>
    </row>
    <row r="381" spans="3:6" outlineLevel="2">
      <c r="C381" s="14">
        <v>29</v>
      </c>
      <c r="D381" s="9">
        <v>1</v>
      </c>
      <c r="E381" s="26">
        <f>E379*(1+E$10)</f>
        <v>2000</v>
      </c>
      <c r="F381" s="51">
        <f>E381+F379*(1+F$10)</f>
        <v>3415551.5335212336</v>
      </c>
    </row>
    <row r="382" spans="3:6" outlineLevel="2">
      <c r="C382" s="14">
        <v>29</v>
      </c>
      <c r="D382" s="9">
        <v>2</v>
      </c>
      <c r="E382" s="26">
        <f t="shared" ref="E382:E392" si="56">E381</f>
        <v>2000</v>
      </c>
      <c r="F382" s="51">
        <f t="shared" ref="F382:F392" si="57">E382+F381*(1+F$10)</f>
        <v>3444875.9457894033</v>
      </c>
    </row>
    <row r="383" spans="3:6" outlineLevel="2">
      <c r="C383" s="14">
        <v>29</v>
      </c>
      <c r="D383" s="9">
        <v>3</v>
      </c>
      <c r="E383" s="26">
        <f t="shared" si="56"/>
        <v>2000</v>
      </c>
      <c r="F383" s="51">
        <f t="shared" si="57"/>
        <v>3474434.9533557184</v>
      </c>
    </row>
    <row r="384" spans="3:6" outlineLevel="2">
      <c r="C384" s="14">
        <v>29</v>
      </c>
      <c r="D384" s="9">
        <v>4</v>
      </c>
      <c r="E384" s="26">
        <f t="shared" si="56"/>
        <v>2000</v>
      </c>
      <c r="F384" s="51">
        <f t="shared" si="57"/>
        <v>3504230.432982564</v>
      </c>
    </row>
    <row r="385" spans="3:6" outlineLevel="2">
      <c r="C385" s="14">
        <v>29</v>
      </c>
      <c r="D385" s="9">
        <v>5</v>
      </c>
      <c r="E385" s="26">
        <f t="shared" si="56"/>
        <v>2000</v>
      </c>
      <c r="F385" s="51">
        <f t="shared" si="57"/>
        <v>3534264.2764464244</v>
      </c>
    </row>
    <row r="386" spans="3:6" outlineLevel="2">
      <c r="C386" s="14">
        <v>29</v>
      </c>
      <c r="D386" s="9">
        <v>6</v>
      </c>
      <c r="E386" s="26">
        <f t="shared" si="56"/>
        <v>2000</v>
      </c>
      <c r="F386" s="51">
        <f t="shared" si="57"/>
        <v>3564538.3906579958</v>
      </c>
    </row>
    <row r="387" spans="3:6" outlineLevel="2">
      <c r="C387" s="14">
        <v>29</v>
      </c>
      <c r="D387" s="9">
        <v>7</v>
      </c>
      <c r="E387" s="26">
        <f t="shared" si="56"/>
        <v>2000</v>
      </c>
      <c r="F387" s="51">
        <f t="shared" si="57"/>
        <v>3595054.6977832597</v>
      </c>
    </row>
    <row r="388" spans="3:6" outlineLevel="2">
      <c r="C388" s="14">
        <v>29</v>
      </c>
      <c r="D388" s="9">
        <v>8</v>
      </c>
      <c r="E388" s="26">
        <f t="shared" si="56"/>
        <v>2000</v>
      </c>
      <c r="F388" s="51">
        <f t="shared" si="57"/>
        <v>3625815.1353655257</v>
      </c>
    </row>
    <row r="389" spans="3:6" outlineLevel="2">
      <c r="C389" s="14">
        <v>29</v>
      </c>
      <c r="D389" s="9">
        <v>9</v>
      </c>
      <c r="E389" s="26">
        <f t="shared" si="56"/>
        <v>2000</v>
      </c>
      <c r="F389" s="51">
        <f t="shared" si="57"/>
        <v>3656821.6564484499</v>
      </c>
    </row>
    <row r="390" spans="3:6" outlineLevel="2">
      <c r="C390" s="14">
        <v>29</v>
      </c>
      <c r="D390" s="9">
        <v>10</v>
      </c>
      <c r="E390" s="26">
        <f t="shared" si="56"/>
        <v>2000</v>
      </c>
      <c r="F390" s="51">
        <f t="shared" si="57"/>
        <v>3688076.2297000377</v>
      </c>
    </row>
    <row r="391" spans="3:6" outlineLevel="2">
      <c r="C391" s="14">
        <v>29</v>
      </c>
      <c r="D391" s="9">
        <v>11</v>
      </c>
      <c r="E391" s="26">
        <f t="shared" si="56"/>
        <v>2000</v>
      </c>
      <c r="F391" s="51">
        <f t="shared" si="57"/>
        <v>3719580.8395376382</v>
      </c>
    </row>
    <row r="392" spans="3:6" outlineLevel="2">
      <c r="C392" s="14">
        <v>29</v>
      </c>
      <c r="D392" s="9">
        <v>12</v>
      </c>
      <c r="E392" s="26">
        <f t="shared" si="56"/>
        <v>2000</v>
      </c>
      <c r="F392" s="51">
        <f t="shared" si="57"/>
        <v>3751337.4862539396</v>
      </c>
    </row>
    <row r="393" spans="3:6" outlineLevel="1">
      <c r="C393" s="15" t="s">
        <v>30</v>
      </c>
      <c r="D393" s="9"/>
      <c r="E393" s="26">
        <f>SUBTOTAL(9,E381:E392)</f>
        <v>24000</v>
      </c>
      <c r="F393" s="51">
        <f>F392</f>
        <v>3751337.4862539396</v>
      </c>
    </row>
    <row r="394" spans="3:6" outlineLevel="2">
      <c r="C394" s="11">
        <v>30</v>
      </c>
      <c r="D394" s="12">
        <v>1</v>
      </c>
      <c r="E394" s="27">
        <f>E392*(1+E$10)</f>
        <v>2000</v>
      </c>
      <c r="F394" s="52">
        <f>E394+F392*(1+F$10)</f>
        <v>3783348.186143971</v>
      </c>
    </row>
    <row r="395" spans="3:6" outlineLevel="2">
      <c r="C395" s="11">
        <v>30</v>
      </c>
      <c r="D395" s="12">
        <v>2</v>
      </c>
      <c r="E395" s="27">
        <f t="shared" ref="E395:E405" si="58">E394</f>
        <v>2000</v>
      </c>
      <c r="F395" s="52">
        <f t="shared" ref="F395:F405" si="59">E395+F394*(1+F$10)</f>
        <v>3815614.9716331228</v>
      </c>
    </row>
    <row r="396" spans="3:6" outlineLevel="2">
      <c r="C396" s="11">
        <v>30</v>
      </c>
      <c r="D396" s="12">
        <v>3</v>
      </c>
      <c r="E396" s="27">
        <f t="shared" si="58"/>
        <v>2000</v>
      </c>
      <c r="F396" s="52">
        <f t="shared" si="59"/>
        <v>3848139.8914061878</v>
      </c>
    </row>
    <row r="397" spans="3:6" outlineLevel="2">
      <c r="C397" s="11">
        <v>30</v>
      </c>
      <c r="D397" s="12">
        <v>4</v>
      </c>
      <c r="E397" s="27">
        <f t="shared" si="58"/>
        <v>2000</v>
      </c>
      <c r="F397" s="52">
        <f t="shared" si="59"/>
        <v>3880925.0105374372</v>
      </c>
    </row>
    <row r="398" spans="3:6" outlineLevel="2">
      <c r="C398" s="11">
        <v>30</v>
      </c>
      <c r="D398" s="12">
        <v>5</v>
      </c>
      <c r="E398" s="27">
        <f t="shared" si="58"/>
        <v>2000</v>
      </c>
      <c r="F398" s="52">
        <f t="shared" si="59"/>
        <v>3913972.4106217367</v>
      </c>
    </row>
    <row r="399" spans="3:6" outlineLevel="2">
      <c r="C399" s="11">
        <v>30</v>
      </c>
      <c r="D399" s="12">
        <v>6</v>
      </c>
      <c r="E399" s="27">
        <f t="shared" si="58"/>
        <v>2000</v>
      </c>
      <c r="F399" s="52">
        <f t="shared" si="59"/>
        <v>3947284.1899067108</v>
      </c>
    </row>
    <row r="400" spans="3:6" outlineLevel="2">
      <c r="C400" s="11">
        <v>30</v>
      </c>
      <c r="D400" s="12">
        <v>7</v>
      </c>
      <c r="E400" s="27">
        <f t="shared" si="58"/>
        <v>2000</v>
      </c>
      <c r="F400" s="52">
        <f t="shared" si="59"/>
        <v>3980862.4634259646</v>
      </c>
    </row>
    <row r="401" spans="2:6" outlineLevel="2">
      <c r="C401" s="11">
        <v>30</v>
      </c>
      <c r="D401" s="12">
        <v>8</v>
      </c>
      <c r="E401" s="27">
        <f t="shared" si="58"/>
        <v>2000</v>
      </c>
      <c r="F401" s="52">
        <f t="shared" si="59"/>
        <v>4014709.3631333723</v>
      </c>
    </row>
    <row r="402" spans="2:6" outlineLevel="2">
      <c r="C402" s="11">
        <v>30</v>
      </c>
      <c r="D402" s="12">
        <v>9</v>
      </c>
      <c r="E402" s="27">
        <f t="shared" si="58"/>
        <v>2000</v>
      </c>
      <c r="F402" s="52">
        <f t="shared" si="59"/>
        <v>4048827.0380384391</v>
      </c>
    </row>
    <row r="403" spans="2:6" outlineLevel="2">
      <c r="C403" s="11">
        <v>30</v>
      </c>
      <c r="D403" s="12">
        <v>10</v>
      </c>
      <c r="E403" s="27">
        <f t="shared" si="58"/>
        <v>2000</v>
      </c>
      <c r="F403" s="52">
        <f t="shared" si="59"/>
        <v>4083217.6543427468</v>
      </c>
    </row>
    <row r="404" spans="2:6" outlineLevel="2">
      <c r="C404" s="11">
        <v>30</v>
      </c>
      <c r="D404" s="12">
        <v>11</v>
      </c>
      <c r="E404" s="27">
        <f t="shared" si="58"/>
        <v>2000</v>
      </c>
      <c r="F404" s="52">
        <f t="shared" si="59"/>
        <v>4117883.3955774889</v>
      </c>
    </row>
    <row r="405" spans="2:6" ht="13.5" outlineLevel="2" thickBot="1">
      <c r="C405" s="16">
        <v>30</v>
      </c>
      <c r="D405" s="17">
        <v>12</v>
      </c>
      <c r="E405" s="28">
        <f t="shared" si="58"/>
        <v>2000</v>
      </c>
      <c r="F405" s="53">
        <f t="shared" si="59"/>
        <v>4152826.4627421089</v>
      </c>
    </row>
    <row r="406" spans="2:6" outlineLevel="1">
      <c r="C406" s="13" t="s">
        <v>31</v>
      </c>
      <c r="D406" s="12"/>
      <c r="E406" s="27">
        <f>SUBTOTAL(9,E394:E405)</f>
        <v>24000</v>
      </c>
      <c r="F406" s="52">
        <f>F405</f>
        <v>4152826.4627421089</v>
      </c>
    </row>
    <row r="407" spans="2:6" ht="16.5" thickBot="1">
      <c r="C407" s="31" t="s">
        <v>32</v>
      </c>
      <c r="D407" s="18"/>
      <c r="E407" s="30">
        <f>SUBTOTAL(9,E16:E405)</f>
        <v>720000</v>
      </c>
      <c r="F407" s="54">
        <f>F406</f>
        <v>4152826.4627421089</v>
      </c>
    </row>
    <row r="410" spans="2:6">
      <c r="B410" s="67" t="s">
        <v>46</v>
      </c>
    </row>
  </sheetData>
  <sheetProtection autoFilter="0" pivotTables="0"/>
  <mergeCells count="4">
    <mergeCell ref="C13:D13"/>
    <mergeCell ref="B4:G4"/>
    <mergeCell ref="H14:I14"/>
    <mergeCell ref="H9:I9"/>
  </mergeCells>
  <phoneticPr fontId="4" type="noConversion"/>
  <pageMargins left="0.24" right="0.78740157499999996" top="0.44" bottom="0.42" header="0.42" footer="0.16"/>
  <pageSetup paperSize="9" fitToHeight="7" orientation="portrait" horizontalDpi="300" verticalDpi="300" r:id="rId1"/>
  <headerFooter alignWithMargins="0">
    <oddFooter>&amp;C&amp;P 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Finaciamento x Aplicação</vt:lpstr>
      <vt:lpstr>Plan1</vt:lpstr>
      <vt:lpstr>'Finaciamento x Aplicação'!Area_de_impressao</vt:lpstr>
      <vt:lpstr>'Finaciamento x Aplicação'!Titulos_de_impressao</vt:lpstr>
    </vt:vector>
  </TitlesOfParts>
  <Company>ConfirpSul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ConfirpSul</dc:creator>
  <cp:lastModifiedBy>NOTASUS</cp:lastModifiedBy>
  <cp:lastPrinted>2007-11-01T14:40:40Z</cp:lastPrinted>
  <dcterms:created xsi:type="dcterms:W3CDTF">2007-08-30T18:20:44Z</dcterms:created>
  <dcterms:modified xsi:type="dcterms:W3CDTF">2015-05-25T14:07:46Z</dcterms:modified>
</cp:coreProperties>
</file>